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3"/>
  <workbookPr/>
  <mc:AlternateContent xmlns:mc="http://schemas.openxmlformats.org/markup-compatibility/2006">
    <mc:Choice Requires="x15">
      <x15ac:absPath xmlns:x15ac="http://schemas.microsoft.com/office/spreadsheetml/2010/11/ac" url="F:\Work from home - Vastukala\19.09.2024\011236 - Suneeta Hiran Borat\"/>
    </mc:Choice>
  </mc:AlternateContent>
  <xr:revisionPtr revIDLastSave="0" documentId="13_ncr:1_{83E0E420-F239-497B-ACFB-1881069E4D26}" xr6:coauthVersionLast="36" xr6:coauthVersionMax="47" xr10:uidLastSave="{00000000-0000-0000-0000-000000000000}"/>
  <bookViews>
    <workbookView xWindow="0" yWindow="0" windowWidth="20490" windowHeight="7545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</workbook>
</file>

<file path=xl/calcChain.xml><?xml version="1.0" encoding="utf-8"?>
<calcChain xmlns="http://schemas.openxmlformats.org/spreadsheetml/2006/main">
  <c r="C20" i="23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<sst xmlns="http://schemas.openxmlformats.org/spreadsheetml/2006/main" count="130" uniqueCount="88">
  <si>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</si>
  <si>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</si>
  <si>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</si>
  <si>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</si>
  <si>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</si>
  <si>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</si>
  <si>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</si>
  <si>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</si>
  <si>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</si>
  <si>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</si>
  <si>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</si>
  <si>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</si>
  <si>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</si>
  <si>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</si>
  <si>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</si>
  <si>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</si>
  <si>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</si>
  <si>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</si>
  <si>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</si>
  <si>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</si>
  <si>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</si>
  <si>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</si>
  <si>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</si>
  <si>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</si>
  <si>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</si>
  <si>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</si>
  <si>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</si>
  <si>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</si>
  <si>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</si>
  <si>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</si>
  <si>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</si>
  <si>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</si>
  <si>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</si>
  <si>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</si>
  <si>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</si>
  <si>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</si>
  <si>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</si>
  <si>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</si>
  <si>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</si>
  <si>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</si>
  <si>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</si>
  <si>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</si>
  <si>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</si>
  <si>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</si>
  <si>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</si>
  <si>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</si>
  <si>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</si>
  <si>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</si>
  <si>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</si>
  <si>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</si>
  <si>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</si>
  <si>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</si>
  <si>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</si>
  <si>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</si>
  <si>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</si>
  <si>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</si>
  <si>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</si>
  <si>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</si>
  <si>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</si>
  <si>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</si>
  <si>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</si>
  <si>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</si>
  <si>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</si>
  <si>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</si>
  <si>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</si>
  <si>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</si>
  <si>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</si>
  <si>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</si>
  <si>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</si>
  <si>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</si>
  <si>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</si>
  <si>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</si>
  <si>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</si>
  <si>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</si>
  <si>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</si>
  <si>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</si>
  <si>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</si>
  <si>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</si>
  <si>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</si>
  <si>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</si>
  <si>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</si>
  <si>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</si>
  <si>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</si>
  <si>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</si>
  <si>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IGR-02.08.24</t>
  </si>
  <si>
    <t>IGR-11.07.24</t>
  </si>
  <si>
    <t>IGR-27.06.24</t>
  </si>
  <si>
    <t>IGR-18.06.24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</si>
</sst>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164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164" fontId="6" fillId="0" borderId="0" xfId="1" applyFont="1" applyBorder="1"/>
    <xf numFmtId="164" fontId="7" fillId="0" borderId="0" xfId="1" applyFont="1" applyBorder="1"/>
    <xf numFmtId="164" fontId="7" fillId="2" borderId="0" xfId="1" applyFont="1" applyFill="1" applyBorder="1"/>
    <xf numFmtId="0" fontId="0" fillId="0" borderId="4" xfId="0" applyBorder="1" applyAlignment="1">
      <alignment wrapText="1"/>
    </xf>
    <xf numFmtId="164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164" fontId="6" fillId="2" borderId="0" xfId="1" applyFont="1" applyFill="1" applyBorder="1"/>
    <xf numFmtId="0" fontId="7" fillId="2" borderId="0" xfId="0" applyFont="1" applyFill="1"/>
    <xf numFmtId="164" fontId="7" fillId="0" borderId="0" xfId="0" applyNumberFormat="1" applyFont="1"/>
    <xf numFmtId="164" fontId="5" fillId="0" borderId="0" xfId="0" applyNumberFormat="1" applyFont="1"/>
    <xf numFmtId="0" fontId="0" fillId="0" borderId="6" xfId="0" applyBorder="1"/>
    <xf numFmtId="0" fontId="0" fillId="0" borderId="7" xfId="0" applyBorder="1"/>
    <xf numFmtId="164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164" fontId="0" fillId="0" borderId="8" xfId="1" applyFont="1" applyBorder="1"/>
    <xf numFmtId="43" fontId="0" fillId="0" borderId="8" xfId="0" applyNumberFormat="1" applyBorder="1"/>
    <xf numFmtId="43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164" fontId="0" fillId="2" borderId="8" xfId="1" applyFont="1" applyFill="1" applyBorder="1"/>
    <xf numFmtId="0" fontId="0" fillId="2" borderId="8" xfId="0" applyFill="1" applyBorder="1"/>
    <xf numFmtId="164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164" fontId="0" fillId="0" borderId="0" xfId="1" applyFont="1" applyBorder="1"/>
    <xf numFmtId="164" fontId="0" fillId="0" borderId="0" xfId="0" applyNumberFormat="1"/>
    <xf numFmtId="0" fontId="2" fillId="0" borderId="8" xfId="1" applyNumberFormat="1" applyFont="1" applyBorder="1"/>
    <xf numFmtId="164" fontId="0" fillId="2" borderId="0" xfId="1" applyFont="1" applyFill="1"/>
    <xf numFmtId="164" fontId="2" fillId="0" borderId="0" xfId="1" applyFont="1" applyAlignment="1"/>
    <xf numFmtId="164" fontId="2" fillId="0" borderId="0" xfId="1" applyFont="1"/>
    <xf numFmtId="164" fontId="2" fillId="0" borderId="8" xfId="1" applyFont="1" applyBorder="1"/>
    <xf numFmtId="0" fontId="2" fillId="2" borderId="4" xfId="0" applyFont="1" applyFill="1" applyBorder="1"/>
    <xf numFmtId="164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96E614-ACD4-483C-9233-9191A1502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4CF479-8824-4EBD-A62C-04BB4529A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F3059C-A7DB-4202-AFB3-FAEC3FCA0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8FCE05-9335-49C1-ABD9-4195D6B02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10292</xdr:colOff>
      <xdr:row>31</xdr:row>
      <xdr:rowOff>96088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3329D5-5EBF-4CCB-BD77-C11F021C2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96692" cy="60015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353495</xdr:colOff>
      <xdr:row>31</xdr:row>
      <xdr:rowOff>38930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4E5BF2-F9CF-4AA3-905D-824344A1B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68695" cy="59444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opLeftCell="A7" workbookViewId="0">
      <selection activeCell="E21" sqref="E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26000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23000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23000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26000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713</v>
      </c>
      <c r="D18" s="24"/>
    </row>
    <row r="19" spans="1:5" x14ac:dyDescent="0.25">
      <c r="A19" s="15" t="s">
        <v>73</v>
      </c>
      <c r="B19" s="6"/>
      <c r="C19" s="30">
        <f>C18*C16</f>
        <v>18538000</v>
      </c>
      <c r="D19" s="72"/>
      <c r="E19" s="65"/>
    </row>
    <row r="20" spans="1:5" x14ac:dyDescent="0.25">
      <c r="A20" s="15" t="s">
        <v>24</v>
      </c>
      <c r="C20" s="31">
        <f>C19*98%</f>
        <v>18167240</v>
      </c>
      <c r="D20" s="30"/>
      <c r="E20" s="65"/>
    </row>
    <row r="21" spans="1:5" x14ac:dyDescent="0.25">
      <c r="A21" s="15" t="s">
        <v>25</v>
      </c>
      <c r="C21" s="31">
        <f>C19*80%</f>
        <v>14830400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2139000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38620.833333333336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Q7" sqref="Q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826</v>
      </c>
      <c r="C2" s="4">
        <f t="shared" ref="C2:C16" si="1">B2*1.2</f>
        <v>991.19999999999993</v>
      </c>
      <c r="D2" s="4">
        <f t="shared" ref="D2:D16" si="2">C2*1.2</f>
        <v>1189.4399999999998</v>
      </c>
      <c r="E2" s="5">
        <f t="shared" ref="E2:E16" si="3">R2</f>
        <v>20500000</v>
      </c>
      <c r="F2" s="4">
        <f t="shared" ref="F2:F15" si="4">ROUND((E2/B2),0)</f>
        <v>24818</v>
      </c>
      <c r="G2" s="4">
        <f t="shared" ref="G2:G15" si="5">ROUND((E2/C2),0)</f>
        <v>20682</v>
      </c>
      <c r="H2" s="4">
        <f t="shared" ref="H2:H15" si="6">ROUND((E2/D2),0)</f>
        <v>17235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826</v>
      </c>
      <c r="R2" s="2">
        <v>20500000</v>
      </c>
      <c r="S2" s="2" t="s">
        <v>84</v>
      </c>
    </row>
    <row r="3" spans="1:19" x14ac:dyDescent="0.25">
      <c r="A3" s="4">
        <v>2</v>
      </c>
      <c r="B3" s="4">
        <f t="shared" si="0"/>
        <v>1261</v>
      </c>
      <c r="C3" s="4">
        <f t="shared" si="1"/>
        <v>1513.2</v>
      </c>
      <c r="D3" s="4">
        <f t="shared" si="2"/>
        <v>1815.84</v>
      </c>
      <c r="E3" s="5">
        <f t="shared" si="3"/>
        <v>32400000</v>
      </c>
      <c r="F3" s="74">
        <f t="shared" si="4"/>
        <v>25694</v>
      </c>
      <c r="G3" s="74">
        <f t="shared" si="5"/>
        <v>21412</v>
      </c>
      <c r="H3" s="74">
        <f t="shared" si="6"/>
        <v>17843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1261</v>
      </c>
      <c r="R3" s="75">
        <v>32400000</v>
      </c>
      <c r="S3" s="75" t="s">
        <v>85</v>
      </c>
    </row>
    <row r="4" spans="1:19" x14ac:dyDescent="0.25">
      <c r="A4" s="4">
        <v>3</v>
      </c>
      <c r="B4" s="4">
        <f t="shared" si="0"/>
        <v>852</v>
      </c>
      <c r="C4" s="4">
        <f t="shared" si="1"/>
        <v>1022.4</v>
      </c>
      <c r="D4" s="4">
        <f t="shared" si="2"/>
        <v>1226.8799999999999</v>
      </c>
      <c r="E4" s="5">
        <f t="shared" si="3"/>
        <v>22600000</v>
      </c>
      <c r="F4" s="4">
        <f t="shared" si="4"/>
        <v>26526</v>
      </c>
      <c r="G4" s="4">
        <f t="shared" si="5"/>
        <v>22105</v>
      </c>
      <c r="H4" s="4">
        <f t="shared" si="6"/>
        <v>18421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852</v>
      </c>
      <c r="R4" s="2">
        <v>22600000</v>
      </c>
      <c r="S4" s="2" t="s">
        <v>86</v>
      </c>
    </row>
    <row r="5" spans="1:19" x14ac:dyDescent="0.25">
      <c r="A5" s="4">
        <v>4</v>
      </c>
      <c r="B5" s="4">
        <f t="shared" si="0"/>
        <v>1188</v>
      </c>
      <c r="C5" s="4">
        <f t="shared" si="1"/>
        <v>1425.6</v>
      </c>
      <c r="D5" s="4">
        <f t="shared" si="2"/>
        <v>1710.7199999999998</v>
      </c>
      <c r="E5" s="5">
        <f t="shared" si="3"/>
        <v>30000000</v>
      </c>
      <c r="F5" s="74">
        <f t="shared" si="4"/>
        <v>25253</v>
      </c>
      <c r="G5" s="74">
        <f t="shared" si="5"/>
        <v>21044</v>
      </c>
      <c r="H5" s="74">
        <f t="shared" si="6"/>
        <v>17536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1188</v>
      </c>
      <c r="R5" s="75">
        <v>30000000</v>
      </c>
      <c r="S5" s="75" t="s">
        <v>87</v>
      </c>
    </row>
    <row r="6" spans="1:19" x14ac:dyDescent="0.25">
      <c r="A6" s="4">
        <v>5</v>
      </c>
      <c r="B6" s="4">
        <f t="shared" si="0"/>
        <v>724</v>
      </c>
      <c r="C6" s="4">
        <f t="shared" si="1"/>
        <v>868.8</v>
      </c>
      <c r="D6" s="4">
        <f t="shared" si="2"/>
        <v>1042.56</v>
      </c>
      <c r="E6" s="5">
        <f t="shared" si="3"/>
        <v>19500000</v>
      </c>
      <c r="F6" s="4">
        <f t="shared" si="4"/>
        <v>26934</v>
      </c>
      <c r="G6" s="4">
        <f t="shared" si="5"/>
        <v>22445</v>
      </c>
      <c r="H6" s="4">
        <f t="shared" si="6"/>
        <v>18704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724</v>
      </c>
      <c r="R6" s="2">
        <v>19500000</v>
      </c>
      <c r="S6" s="2"/>
    </row>
    <row r="7" spans="1:19" x14ac:dyDescent="0.25">
      <c r="A7" s="4">
        <v>6</v>
      </c>
      <c r="B7" s="4">
        <f t="shared" si="0"/>
        <v>713</v>
      </c>
      <c r="C7" s="4">
        <f t="shared" si="1"/>
        <v>855.6</v>
      </c>
      <c r="D7" s="4">
        <f t="shared" si="2"/>
        <v>1026.72</v>
      </c>
      <c r="E7" s="5">
        <f t="shared" si="3"/>
        <v>19400000</v>
      </c>
      <c r="F7" s="4">
        <f t="shared" si="4"/>
        <v>27209</v>
      </c>
      <c r="G7" s="4">
        <f t="shared" si="5"/>
        <v>22674</v>
      </c>
      <c r="H7" s="4">
        <f t="shared" si="6"/>
        <v>18895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713</v>
      </c>
      <c r="R7" s="2">
        <v>19400000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6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/>
      <c r="F28" s="52" t="s">
        <v>83</v>
      </c>
      <c r="G28" s="52">
        <v>713</v>
      </c>
    </row>
    <row r="29" spans="1:19" s="10" customFormat="1" x14ac:dyDescent="0.25">
      <c r="C29" s="67" t="s">
        <v>1</v>
      </c>
      <c r="D29" s="67">
        <v>17100000</v>
      </c>
      <c r="F29" s="52" t="s">
        <v>71</v>
      </c>
      <c r="G29" s="52">
        <v>785</v>
      </c>
      <c r="H29" s="10">
        <f>G29/G28</f>
        <v>1.1009817671809257</v>
      </c>
    </row>
    <row r="30" spans="1:19" s="10" customFormat="1" x14ac:dyDescent="0.25">
      <c r="F30" s="52" t="s">
        <v>72</v>
      </c>
      <c r="G30" s="52"/>
    </row>
    <row r="31" spans="1:19" s="10" customFormat="1" x14ac:dyDescent="0.25">
      <c r="C31" s="70"/>
      <c r="D31" s="70"/>
      <c r="F31" s="70" t="s">
        <v>73</v>
      </c>
      <c r="G31" s="70">
        <f>G29*G30</f>
        <v>0</v>
      </c>
      <c r="H31" s="10">
        <f>G31/D29</f>
        <v>0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N12" sqref="N1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SHYAM</cp:lastModifiedBy>
  <cp:lastPrinted>2019-11-05T06:14:02Z</cp:lastPrinted>
  <dcterms:created xsi:type="dcterms:W3CDTF">2018-02-17T10:36:41Z</dcterms:created>
  <dcterms:modified xsi:type="dcterms:W3CDTF">2024-09-19T10:12:40Z</dcterms:modified>
</cp:coreProperties>
</file>