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  <sheet name="Sheet5" sheetId="33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B5" s="1"/>
  <c r="C5" s="1"/>
  <c r="D5" s="1"/>
  <c r="J5"/>
  <c r="I5"/>
  <c r="E5"/>
  <c r="A5"/>
  <c r="Q4"/>
  <c r="B4" s="1"/>
  <c r="C4" s="1"/>
  <c r="D4" s="1"/>
  <c r="J4"/>
  <c r="I4"/>
  <c r="E4"/>
  <c r="F4" s="1"/>
  <c r="A4"/>
  <c r="Q3"/>
  <c r="B3" s="1"/>
  <c r="C3" s="1"/>
  <c r="D3" s="1"/>
  <c r="J3"/>
  <c r="I3"/>
  <c r="E3"/>
  <c r="F3" s="1"/>
  <c r="A3"/>
  <c r="B2"/>
  <c r="C2" s="1"/>
  <c r="D2" s="1"/>
  <c r="P2"/>
  <c r="J2"/>
  <c r="I2"/>
  <c r="E2"/>
  <c r="F2" s="1"/>
  <c r="A2"/>
  <c r="F5" l="1"/>
  <c r="H5"/>
  <c r="G5"/>
  <c r="H2"/>
  <c r="H3"/>
  <c r="H4"/>
  <c r="G2"/>
  <c r="G3"/>
  <c r="G4"/>
  <c r="E17" i="25"/>
  <c r="Q9" i="4"/>
  <c r="B9" s="1"/>
  <c r="C9" s="1"/>
  <c r="D9" s="1"/>
  <c r="P9"/>
  <c r="J9"/>
  <c r="I9"/>
  <c r="E9"/>
  <c r="F9" s="1"/>
  <c r="A9"/>
  <c r="H9" l="1"/>
  <c r="G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F12" i="4" l="1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C25"/>
  <c r="C21"/>
  <c r="E20" l="1"/>
  <c r="B20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<sst xmlns="http://schemas.openxmlformats.org/spreadsheetml/2006/main" count="133" uniqueCount="100">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</sst>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114300</xdr:rowOff>
    </xdr:from>
    <xdr:to>
      <xdr:col>10</xdr:col>
      <xdr:colOff>542925</xdr:colOff>
      <xdr:row>31</xdr:row>
      <xdr:rowOff>9525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4400" y="114300"/>
          <a:ext cx="5724525" cy="5800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0</xdr:rowOff>
    </xdr:from>
    <xdr:to>
      <xdr:col>10</xdr:col>
      <xdr:colOff>419100</xdr:colOff>
      <xdr:row>31</xdr:row>
      <xdr:rowOff>85725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90500"/>
          <a:ext cx="5715000" cy="5800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38100</xdr:rowOff>
    </xdr:from>
    <xdr:to>
      <xdr:col>10</xdr:col>
      <xdr:colOff>152400</xdr:colOff>
      <xdr:row>31</xdr:row>
      <xdr:rowOff>133350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228600"/>
          <a:ext cx="5734050" cy="5810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9525</xdr:rowOff>
    </xdr:from>
    <xdr:to>
      <xdr:col>9</xdr:col>
      <xdr:colOff>504825</xdr:colOff>
      <xdr:row>31</xdr:row>
      <xdr:rowOff>66675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200025"/>
          <a:ext cx="5715000" cy="5772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47625</xdr:rowOff>
    </xdr:from>
    <xdr:to>
      <xdr:col>11</xdr:col>
      <xdr:colOff>57150</xdr:colOff>
      <xdr:row>29</xdr:row>
      <xdr:rowOff>114300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47625"/>
          <a:ext cx="6248400" cy="5591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42395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40360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40360</v>
      </c>
      <c r="D5" s="56" t="s">
        <v>61</v>
      </c>
      <c r="E5" s="57">
        <f>ROUND(C5/10.764,0)</f>
        <v>3750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10900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29460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0.06</v>
      </c>
      <c r="D8" s="98">
        <f>1-C8</f>
        <v>0.94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27692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38592</v>
      </c>
      <c r="D10" s="56" t="s">
        <v>61</v>
      </c>
      <c r="E10" s="57">
        <f>ROUND(C10/10.764,0)</f>
        <v>3585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2018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6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54</v>
      </c>
      <c r="D15" s="71"/>
      <c r="E15" s="71">
        <v>1232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4416720</v>
      </c>
      <c r="D17" s="71"/>
      <c r="E17" s="71">
        <f>E15*2000</f>
        <v>2464000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16" sqref="C16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6500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6</v>
      </c>
      <c r="D7" s="24"/>
      <c r="F7" s="74"/>
      <c r="G7" s="74"/>
    </row>
    <row r="8" spans="1:9">
      <c r="A8" s="15" t="s">
        <v>18</v>
      </c>
      <c r="B8" s="23"/>
      <c r="C8" s="24">
        <v>42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9</v>
      </c>
      <c r="D10" s="24"/>
      <c r="F10" s="74"/>
      <c r="G10" s="74"/>
    </row>
    <row r="11" spans="1:9">
      <c r="A11" s="15"/>
      <c r="B11" s="25"/>
      <c r="C11" s="26">
        <f>C10%</f>
        <v>0.09</v>
      </c>
      <c r="D11" s="26"/>
      <c r="F11" s="74"/>
      <c r="G11" s="74"/>
    </row>
    <row r="12" spans="1:9">
      <c r="A12" s="15" t="s">
        <v>21</v>
      </c>
      <c r="B12" s="18"/>
      <c r="C12" s="19">
        <f>C6*C11</f>
        <v>180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1820</v>
      </c>
      <c r="D13" s="22"/>
      <c r="F13" s="74"/>
      <c r="G13" s="74"/>
    </row>
    <row r="14" spans="1:9">
      <c r="A14" s="15" t="s">
        <v>15</v>
      </c>
      <c r="B14" s="18"/>
      <c r="C14" s="19">
        <f>C5</f>
        <v>4500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6320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1027</v>
      </c>
      <c r="D18" s="72"/>
      <c r="E18" s="73"/>
      <c r="F18" s="74"/>
      <c r="G18" s="74"/>
    </row>
    <row r="19" spans="1:7">
      <c r="A19" s="15"/>
      <c r="B19" s="6"/>
      <c r="C19" s="29">
        <f>C18*C16</f>
        <v>6490640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5549497.2000000002</v>
      </c>
      <c r="C20" s="30">
        <f>C19*95%</f>
        <v>6166108</v>
      </c>
      <c r="D20" s="74" t="s">
        <v>24</v>
      </c>
      <c r="E20" s="30">
        <f>C20*90%</f>
        <v>5549497.2000000002</v>
      </c>
      <c r="F20" s="74" t="s">
        <v>24</v>
      </c>
      <c r="G20" s="74"/>
    </row>
    <row r="21" spans="1:7">
      <c r="A21" s="15"/>
      <c r="C21" s="30">
        <f>C19*80%</f>
        <v>5192512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2054000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13522.166666666666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Q5" sqref="Q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1700</v>
      </c>
      <c r="C2" s="4">
        <f t="shared" ref="C2:C5" si="2">B2*1.2</f>
        <v>2040</v>
      </c>
      <c r="D2" s="4">
        <f t="shared" ref="D2:D5" si="3">C2*1.2</f>
        <v>2448</v>
      </c>
      <c r="E2" s="5">
        <f t="shared" ref="E2:E5" si="4">R2</f>
        <v>10000000</v>
      </c>
      <c r="F2" s="4">
        <f t="shared" ref="F2:F5" si="5">ROUND((E2/B2),0)</f>
        <v>5882</v>
      </c>
      <c r="G2" s="4">
        <f t="shared" ref="G2:G5" si="6">ROUND((E2/C2),0)</f>
        <v>4902</v>
      </c>
      <c r="H2" s="4">
        <f t="shared" ref="H2:H5" si="7">ROUND((E2/D2),0)</f>
        <v>4085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f t="shared" ref="P2" si="10">O2/1.2</f>
        <v>0</v>
      </c>
      <c r="Q2" s="71">
        <v>1700</v>
      </c>
      <c r="R2" s="2">
        <v>10000000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1333.3333333333335</v>
      </c>
      <c r="C3" s="4">
        <f t="shared" si="2"/>
        <v>1600.0000000000002</v>
      </c>
      <c r="D3" s="4">
        <f t="shared" si="3"/>
        <v>1920.0000000000002</v>
      </c>
      <c r="E3" s="5">
        <f t="shared" si="4"/>
        <v>8100000</v>
      </c>
      <c r="F3" s="4">
        <f t="shared" si="5"/>
        <v>6075</v>
      </c>
      <c r="G3" s="4">
        <f t="shared" si="6"/>
        <v>5063</v>
      </c>
      <c r="H3" s="4">
        <f t="shared" si="7"/>
        <v>4219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1600</v>
      </c>
      <c r="Q3" s="71">
        <f t="shared" ref="Q2:Q5" si="11">P3/1.2</f>
        <v>1333.3333333333335</v>
      </c>
      <c r="R3" s="2">
        <v>8100000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897.5</v>
      </c>
      <c r="C4" s="4">
        <f t="shared" si="2"/>
        <v>1077</v>
      </c>
      <c r="D4" s="4">
        <f t="shared" si="3"/>
        <v>1292.3999999999999</v>
      </c>
      <c r="E4" s="5">
        <f t="shared" si="4"/>
        <v>5915000</v>
      </c>
      <c r="F4" s="4">
        <f t="shared" si="5"/>
        <v>6591</v>
      </c>
      <c r="G4" s="4">
        <f t="shared" si="6"/>
        <v>5492</v>
      </c>
      <c r="H4" s="4">
        <f t="shared" si="7"/>
        <v>4577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1077</v>
      </c>
      <c r="Q4" s="71">
        <f t="shared" si="11"/>
        <v>897.5</v>
      </c>
      <c r="R4" s="2">
        <v>5915000</v>
      </c>
      <c r="S4" s="2"/>
      <c r="T4" s="2"/>
    </row>
    <row r="5" spans="1:35">
      <c r="A5" s="4">
        <f t="shared" si="0"/>
        <v>0</v>
      </c>
      <c r="B5" s="4">
        <f t="shared" si="1"/>
        <v>766.66666666666674</v>
      </c>
      <c r="C5" s="4">
        <f t="shared" si="2"/>
        <v>920.00000000000011</v>
      </c>
      <c r="D5" s="4">
        <f t="shared" si="3"/>
        <v>1104</v>
      </c>
      <c r="E5" s="5">
        <f t="shared" si="4"/>
        <v>5200000</v>
      </c>
      <c r="F5" s="4">
        <f t="shared" si="5"/>
        <v>6783</v>
      </c>
      <c r="G5" s="4">
        <f t="shared" si="6"/>
        <v>5652</v>
      </c>
      <c r="H5" s="4">
        <f t="shared" si="7"/>
        <v>4710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920</v>
      </c>
      <c r="Q5" s="71">
        <f t="shared" si="11"/>
        <v>766.66666666666674</v>
      </c>
      <c r="R5" s="2">
        <v>5200000</v>
      </c>
      <c r="S5" s="2"/>
      <c r="T5" s="2"/>
    </row>
    <row r="6" spans="1:35">
      <c r="A6" s="4"/>
      <c r="B6" s="4"/>
      <c r="C6" s="4"/>
      <c r="D6" s="4"/>
      <c r="E6" s="5"/>
      <c r="F6" s="4"/>
      <c r="G6" s="4"/>
      <c r="H6" s="4"/>
      <c r="I6" s="4"/>
      <c r="J6" s="4"/>
      <c r="K6" s="71"/>
      <c r="L6" s="71"/>
      <c r="M6" s="71"/>
      <c r="N6" s="71"/>
      <c r="O6" s="71"/>
      <c r="P6" s="71"/>
      <c r="Q6" s="71"/>
      <c r="R6" s="2"/>
      <c r="S6" s="2"/>
      <c r="T6" s="2"/>
      <c r="AI6" t="s">
        <v>73</v>
      </c>
    </row>
    <row r="7" spans="1:35">
      <c r="A7" s="4"/>
      <c r="B7" s="4"/>
      <c r="C7" s="4"/>
      <c r="D7" s="4"/>
      <c r="E7" s="5"/>
      <c r="F7" s="4"/>
      <c r="G7" s="4"/>
      <c r="H7" s="4"/>
      <c r="I7" s="4"/>
      <c r="J7" s="4"/>
      <c r="K7" s="71"/>
      <c r="L7" s="71"/>
      <c r="M7" s="71"/>
      <c r="N7" s="71"/>
      <c r="O7" s="71"/>
      <c r="P7" s="71"/>
      <c r="Q7" s="71"/>
      <c r="R7" s="2"/>
      <c r="S7" s="2"/>
      <c r="T7" s="2"/>
    </row>
    <row r="8" spans="1:35">
      <c r="A8" s="4"/>
      <c r="B8" s="4"/>
      <c r="C8" s="4"/>
      <c r="D8" s="4"/>
      <c r="E8" s="5"/>
      <c r="F8" s="4"/>
      <c r="G8" s="4"/>
      <c r="H8" s="4"/>
      <c r="I8" s="4"/>
      <c r="J8" s="4"/>
      <c r="K8" s="71"/>
      <c r="L8" s="71"/>
      <c r="M8" s="71"/>
      <c r="N8" s="71"/>
      <c r="O8" s="71"/>
      <c r="P8" s="71"/>
      <c r="Q8" s="71"/>
      <c r="R8" s="2"/>
      <c r="S8" s="2"/>
      <c r="T8" s="2"/>
    </row>
    <row r="9" spans="1:35">
      <c r="A9" s="4">
        <f t="shared" ref="A9" si="12">N9</f>
        <v>0</v>
      </c>
      <c r="B9" s="4">
        <f t="shared" ref="B9" si="13">Q9</f>
        <v>1142.3611111111113</v>
      </c>
      <c r="C9" s="4">
        <f t="shared" ref="C9" si="14">B9*1.2</f>
        <v>1370.8333333333335</v>
      </c>
      <c r="D9" s="4">
        <f t="shared" ref="D9" si="15">C9*1.2</f>
        <v>1645.0000000000002</v>
      </c>
      <c r="E9" s="5">
        <f t="shared" ref="E9" si="16">R9</f>
        <v>6800000</v>
      </c>
      <c r="F9" s="4">
        <f t="shared" ref="F9" si="17">ROUND((E9/B9),0)</f>
        <v>5953</v>
      </c>
      <c r="G9" s="4">
        <f t="shared" ref="G9" si="18">ROUND((E9/C9),0)</f>
        <v>4960</v>
      </c>
      <c r="H9" s="4">
        <f t="shared" ref="H9" si="19">ROUND((E9/D9),0)</f>
        <v>4134</v>
      </c>
      <c r="I9" s="4">
        <f t="shared" ref="I9" si="20">T9</f>
        <v>0</v>
      </c>
      <c r="J9" s="4">
        <f t="shared" ref="J9" si="21">U9</f>
        <v>0</v>
      </c>
      <c r="K9" s="71"/>
      <c r="L9" s="71"/>
      <c r="M9" s="71"/>
      <c r="N9" s="71"/>
      <c r="O9" s="71">
        <v>1645</v>
      </c>
      <c r="P9" s="71">
        <f t="shared" ref="P9" si="22">O9/1.2</f>
        <v>1370.8333333333335</v>
      </c>
      <c r="Q9" s="71">
        <f t="shared" ref="Q9" si="23">P9/1.2</f>
        <v>1142.3611111111113</v>
      </c>
      <c r="R9" s="2">
        <v>6800000</v>
      </c>
      <c r="S9" s="2"/>
      <c r="T9" s="2"/>
    </row>
    <row r="10" spans="1:35">
      <c r="A10" s="4">
        <f t="shared" ref="A10:A15" si="24">N10</f>
        <v>0</v>
      </c>
      <c r="B10" s="4">
        <f t="shared" ref="B10:B15" si="25">Q10</f>
        <v>1041.6666666666667</v>
      </c>
      <c r="C10" s="4">
        <f t="shared" ref="C10:C15" si="26">B10*1.2</f>
        <v>1250</v>
      </c>
      <c r="D10" s="4">
        <f t="shared" ref="D10:D15" si="27">C10*1.2</f>
        <v>1500</v>
      </c>
      <c r="E10" s="5">
        <f t="shared" ref="E10:E15" si="28">R10</f>
        <v>7500000</v>
      </c>
      <c r="F10" s="4">
        <f t="shared" ref="F10:F15" si="29">ROUND((E10/B10),0)</f>
        <v>7200</v>
      </c>
      <c r="G10" s="4">
        <f t="shared" ref="G10:G15" si="30">ROUND((E10/C10),0)</f>
        <v>6000</v>
      </c>
      <c r="H10" s="4">
        <f t="shared" ref="H10:H15" si="31">ROUND((E10/D10),0)</f>
        <v>5000</v>
      </c>
      <c r="I10" s="4">
        <f t="shared" ref="I10:I15" si="32">T10</f>
        <v>0</v>
      </c>
      <c r="J10" s="4">
        <f t="shared" ref="J10:J15" si="33">U10</f>
        <v>0</v>
      </c>
      <c r="K10" s="71"/>
      <c r="L10" s="71"/>
      <c r="M10" s="71"/>
      <c r="N10" s="71"/>
      <c r="O10" s="71">
        <v>1500</v>
      </c>
      <c r="P10" s="71">
        <f t="shared" ref="P10:P13" si="34">O10/1.2</f>
        <v>1250</v>
      </c>
      <c r="Q10" s="71">
        <f t="shared" ref="Q10:Q15" si="35">P10/1.2</f>
        <v>1041.6666666666667</v>
      </c>
      <c r="R10" s="2">
        <v>7500000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71"/>
      <c r="L11" s="71"/>
      <c r="M11" s="71"/>
      <c r="N11" s="71"/>
      <c r="O11" s="71">
        <v>0</v>
      </c>
      <c r="P11" s="71">
        <f t="shared" si="34"/>
        <v>0</v>
      </c>
      <c r="Q11" s="71">
        <f t="shared" si="3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 t="shared" si="34"/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 t="shared" si="34"/>
        <v>0</v>
      </c>
      <c r="Q13" s="71">
        <f t="shared" si="35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5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6">N17</f>
        <v>0</v>
      </c>
      <c r="B17" s="4">
        <f t="shared" ref="B17:B19" si="37">Q17</f>
        <v>0</v>
      </c>
      <c r="C17" s="4">
        <f t="shared" ref="C17:C19" si="38">B17*1.2</f>
        <v>0</v>
      </c>
      <c r="D17" s="4">
        <f t="shared" ref="D17:D19" si="39">C17*1.2</f>
        <v>0</v>
      </c>
      <c r="E17" s="5">
        <f t="shared" ref="E17:E19" si="40">R17</f>
        <v>0</v>
      </c>
      <c r="F17" s="4" t="e">
        <f t="shared" ref="F17:F19" si="41">ROUND((E17/B17),0)</f>
        <v>#DIV/0!</v>
      </c>
      <c r="G17" s="4" t="e">
        <f t="shared" ref="G17:G19" si="42">ROUND((E17/C17),0)</f>
        <v>#DIV/0!</v>
      </c>
      <c r="H17" s="4" t="e">
        <f t="shared" ref="H17:H19" si="43">ROUND((E17/D17),0)</f>
        <v>#DIV/0!</v>
      </c>
      <c r="I17" s="4">
        <f t="shared" ref="I17:J19" si="44">T17</f>
        <v>0</v>
      </c>
      <c r="J17" s="4">
        <f t="shared" si="44"/>
        <v>0</v>
      </c>
      <c r="O17">
        <v>0</v>
      </c>
      <c r="P17">
        <f t="shared" ref="P17" si="45">O17/1.2</f>
        <v>0</v>
      </c>
      <c r="Q17">
        <f t="shared" ref="Q17:Q18" si="46">P17/1.2</f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>
        <v>0</v>
      </c>
      <c r="P18">
        <f>O18/1.2</f>
        <v>0</v>
      </c>
      <c r="Q18">
        <f t="shared" si="46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H5" sqref="H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4" sqref="H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5" sqref="I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6" sqref="I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J5" sqref="J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2024-09-16T09:19:35Z</dcterms:modified>
</cp:coreProperties>
</file>