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nkur Jha\"/>
    </mc:Choice>
  </mc:AlternateContent>
  <xr:revisionPtr revIDLastSave="0" documentId="13_ncr:1_{467C8A73-2C6F-4F55-9531-318037FC326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G31" i="4" s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<sst xmlns="http://schemas.openxmlformats.org/spreadsheetml/2006/main" count="133" uniqueCount="91">
  <si>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</si>
  <si>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</si>
  <si>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</si>
  <si>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</si>
  <si>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</si>
  <si>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</si>
  <si>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</si>
  <si>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</si>
  <si>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</si>
  <si>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</si>
  <si>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</si>
  <si>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</si>
  <si>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</si>
  <si>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</si>
  <si>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</si>
  <si>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</si>
  <si>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</si>
  <si>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</si>
  <si>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</si>
  <si>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</si>
  <si>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</si>
  <si>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</si>
  <si>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</si>
  <si>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</si>
  <si>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</si>
  <si>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</si>
  <si>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</si>
  <si>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</si>
  <si>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</si>
  <si>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</si>
  <si>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</si>
  <si>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</si>
  <si>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</si>
  <si>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</si>
  <si>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</si>
  <si>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</si>
  <si>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</si>
  <si>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</si>
  <si>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</si>
  <si>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</si>
  <si>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</si>
  <si>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</si>
  <si>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</si>
  <si>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</si>
  <si>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</si>
  <si>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</si>
  <si>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</si>
  <si>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</si>
  <si>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</si>
  <si>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</si>
  <si>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</si>
  <si>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</si>
  <si>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</si>
  <si>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</si>
  <si>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</si>
  <si>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</si>
  <si>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</si>
  <si>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</si>
  <si>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</si>
  <si>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</si>
  <si>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</si>
  <si>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</si>
  <si>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</si>
  <si>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</si>
  <si>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</si>
  <si>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</si>
  <si>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</si>
  <si>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</si>
  <si>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</si>
  <si>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</si>
  <si>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</si>
  <si>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</si>
  <si>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</si>
  <si>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</si>
  <si>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</si>
  <si>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</si>
  <si>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</si>
  <si>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</si>
  <si>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</si>
  <si>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</si>
  <si>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</si>
  <si>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</si>
  <si>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</si>
  <si>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</si>
  <si>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30.11.2019</t>
  </si>
  <si>
    <t>OTHER AREA</t>
  </si>
  <si>
    <t>TACA</t>
  </si>
  <si>
    <t>IGR-14.06.24</t>
  </si>
  <si>
    <t>IGR-25.04.24</t>
  </si>
  <si>
    <t>IGR-16.02.24</t>
  </si>
  <si>
    <t>IGR-09.01.24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</si>
</sst>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20EE2-9A29-47AB-90FE-4E01F284E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61B5E-AEB0-4C3F-8B39-B875F403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94FFA-6B63-4BA0-BB9D-D5BD0507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FB092-FECF-4561-A1A0-DD6AD421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O30" sqref="O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8500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8500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461</v>
      </c>
      <c r="D18" s="24"/>
    </row>
    <row r="19" spans="1:5" x14ac:dyDescent="0.25">
      <c r="A19" s="15" t="s">
        <v>73</v>
      </c>
      <c r="B19" s="6"/>
      <c r="C19" s="30">
        <f>C18*C16</f>
        <v>5071000</v>
      </c>
      <c r="D19" s="72"/>
      <c r="E19" s="65"/>
    </row>
    <row r="20" spans="1:5" x14ac:dyDescent="0.25">
      <c r="A20" s="15" t="s">
        <v>24</v>
      </c>
      <c r="C20" s="31">
        <f>C19*90%</f>
        <v>4563900</v>
      </c>
      <c r="D20" s="30"/>
      <c r="E20" s="65"/>
    </row>
    <row r="21" spans="1:5" x14ac:dyDescent="0.25">
      <c r="A21" s="15" t="s">
        <v>25</v>
      </c>
      <c r="C21" s="31">
        <f>C19*80%</f>
        <v>4056800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1152500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10564.583333333334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0" sqref="J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461</v>
      </c>
      <c r="C2" s="4">
        <f t="shared" ref="C2:C16" si="1">B2*1.2</f>
        <v>553.19999999999993</v>
      </c>
      <c r="D2" s="4">
        <f t="shared" ref="D2:D16" si="2">C2*1.2</f>
        <v>663.83999999999992</v>
      </c>
      <c r="E2" s="5">
        <f t="shared" ref="E2:E16" si="3">R2</f>
        <v>4753707</v>
      </c>
      <c r="F2" s="4">
        <f t="shared" ref="F2:F15" si="4">ROUND((E2/B2),0)</f>
        <v>10312</v>
      </c>
      <c r="G2" s="4">
        <f t="shared" ref="G2:G15" si="5">ROUND((E2/C2),0)</f>
        <v>8593</v>
      </c>
      <c r="H2" s="4">
        <f t="shared" ref="H2:H15" si="6">ROUND((E2/D2),0)</f>
        <v>7161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461</v>
      </c>
      <c r="R2" s="2">
        <v>4753707</v>
      </c>
      <c r="S2" s="2" t="s">
        <v>87</v>
      </c>
    </row>
    <row r="3" spans="1:19" x14ac:dyDescent="0.25">
      <c r="A3" s="4">
        <v>2</v>
      </c>
      <c r="B3" s="4">
        <f t="shared" si="0"/>
        <v>461</v>
      </c>
      <c r="C3" s="4">
        <f t="shared" si="1"/>
        <v>553.19999999999993</v>
      </c>
      <c r="D3" s="4">
        <f t="shared" si="2"/>
        <v>663.83999999999992</v>
      </c>
      <c r="E3" s="5">
        <f t="shared" si="3"/>
        <v>5193706</v>
      </c>
      <c r="F3" s="4">
        <f t="shared" si="4"/>
        <v>11266</v>
      </c>
      <c r="G3" s="4">
        <f t="shared" si="5"/>
        <v>9388</v>
      </c>
      <c r="H3" s="4">
        <f t="shared" si="6"/>
        <v>7824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461</v>
      </c>
      <c r="R3" s="2">
        <v>5193706</v>
      </c>
      <c r="S3" s="2" t="s">
        <v>88</v>
      </c>
    </row>
    <row r="4" spans="1:19" x14ac:dyDescent="0.25">
      <c r="A4" s="4">
        <v>3</v>
      </c>
      <c r="B4" s="4">
        <f t="shared" si="0"/>
        <v>461</v>
      </c>
      <c r="C4" s="4">
        <f t="shared" si="1"/>
        <v>553.19999999999993</v>
      </c>
      <c r="D4" s="4">
        <f t="shared" si="2"/>
        <v>663.83999999999992</v>
      </c>
      <c r="E4" s="5">
        <f t="shared" si="3"/>
        <v>4672881</v>
      </c>
      <c r="F4" s="4">
        <f t="shared" si="4"/>
        <v>10136</v>
      </c>
      <c r="G4" s="4">
        <f t="shared" si="5"/>
        <v>8447</v>
      </c>
      <c r="H4" s="4">
        <f t="shared" si="6"/>
        <v>7039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461</v>
      </c>
      <c r="R4" s="2">
        <v>4672881</v>
      </c>
      <c r="S4" s="2" t="s">
        <v>89</v>
      </c>
    </row>
    <row r="5" spans="1:19" x14ac:dyDescent="0.25">
      <c r="A5" s="4">
        <v>4</v>
      </c>
      <c r="B5" s="4">
        <f t="shared" si="0"/>
        <v>461</v>
      </c>
      <c r="C5" s="4">
        <f t="shared" si="1"/>
        <v>553.19999999999993</v>
      </c>
      <c r="D5" s="4">
        <f t="shared" si="2"/>
        <v>663.83999999999992</v>
      </c>
      <c r="E5" s="5">
        <f t="shared" si="3"/>
        <v>4721950</v>
      </c>
      <c r="F5" s="4">
        <f t="shared" si="4"/>
        <v>10243</v>
      </c>
      <c r="G5" s="4">
        <f t="shared" si="5"/>
        <v>8536</v>
      </c>
      <c r="H5" s="4">
        <f t="shared" si="6"/>
        <v>7113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461</v>
      </c>
      <c r="R5" s="2">
        <v>4721950</v>
      </c>
      <c r="S5" s="2" t="s">
        <v>90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424</v>
      </c>
    </row>
    <row r="27" spans="1:19" s="10" customFormat="1" x14ac:dyDescent="0.25">
      <c r="F27" s="52" t="s">
        <v>85</v>
      </c>
      <c r="G27" s="52">
        <v>37</v>
      </c>
    </row>
    <row r="28" spans="1:19" s="10" customFormat="1" x14ac:dyDescent="0.25">
      <c r="C28" s="67" t="s">
        <v>74</v>
      </c>
      <c r="D28" s="67" t="s">
        <v>84</v>
      </c>
      <c r="F28" s="52" t="s">
        <v>86</v>
      </c>
      <c r="G28" s="52">
        <f>SUM(G26:G27)</f>
        <v>461</v>
      </c>
    </row>
    <row r="29" spans="1:19" s="10" customFormat="1" x14ac:dyDescent="0.25">
      <c r="C29" s="67" t="s">
        <v>1</v>
      </c>
      <c r="D29" s="67">
        <v>4030900</v>
      </c>
      <c r="F29" s="52" t="s">
        <v>71</v>
      </c>
      <c r="G29" s="52">
        <v>508</v>
      </c>
      <c r="H29" s="10">
        <f>G29/G28</f>
        <v>1.1019522776572668</v>
      </c>
    </row>
    <row r="30" spans="1:19" s="10" customFormat="1" x14ac:dyDescent="0.25">
      <c r="F30" s="52" t="s">
        <v>72</v>
      </c>
      <c r="G30" s="52">
        <v>11000</v>
      </c>
    </row>
    <row r="31" spans="1:19" s="10" customFormat="1" x14ac:dyDescent="0.25">
      <c r="C31" s="70"/>
      <c r="D31" s="70"/>
      <c r="F31" s="70" t="s">
        <v>73</v>
      </c>
      <c r="G31" s="70">
        <f>G28*G30</f>
        <v>5071000</v>
      </c>
      <c r="H31" s="10">
        <f>G31/D29</f>
        <v>1.2580317050782703</v>
      </c>
    </row>
    <row r="32" spans="1:19" s="10" customFormat="1" x14ac:dyDescent="0.25">
      <c r="C32" s="70"/>
      <c r="D32" s="70"/>
      <c r="F32" s="70" t="s">
        <v>24</v>
      </c>
      <c r="G32" s="70">
        <f>G31*90%</f>
        <v>4563900</v>
      </c>
    </row>
    <row r="33" spans="3:7" s="10" customFormat="1" x14ac:dyDescent="0.25">
      <c r="C33" s="70"/>
      <c r="D33" s="70"/>
      <c r="F33" s="70" t="s">
        <v>25</v>
      </c>
      <c r="G33" s="70">
        <f>G31*80%</f>
        <v>4056800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2024-09-16T08:16:56Z</dcterms:modified>
</cp:coreProperties>
</file>