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Vasai (West)\HARISHCHANDRA B SINGH\"/>
    </mc:Choice>
  </mc:AlternateContent>
  <xr:revisionPtr revIDLastSave="0" documentId="13_ncr:1_{6D7AC469-C5CB-4646-B3CE-4682E8DEFA3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P5" i="4"/>
  <c r="P4" i="4"/>
  <c r="P3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<sst xmlns="http://schemas.openxmlformats.org/spreadsheetml/2006/main" count="132" uniqueCount="90">
  <si>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</si>
  <si>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</si>
  <si>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</si>
  <si>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</si>
  <si>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</si>
  <si>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</si>
  <si>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</si>
  <si>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</si>
  <si>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</si>
  <si>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</si>
  <si>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</si>
  <si>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</si>
  <si>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</si>
  <si>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</si>
  <si>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</si>
  <si>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</si>
  <si>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</si>
  <si>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</si>
  <si>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</si>
  <si>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</si>
  <si>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</si>
  <si>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</si>
  <si>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</si>
  <si>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</si>
  <si>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</si>
  <si>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</si>
  <si>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</si>
  <si>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</si>
  <si>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</si>
  <si>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</si>
  <si>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</si>
  <si>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</si>
  <si>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</si>
  <si>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</si>
  <si>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</si>
  <si>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</si>
  <si>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</si>
  <si>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</si>
  <si>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</si>
  <si>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</si>
  <si>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</si>
  <si>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</si>
  <si>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</si>
  <si>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</si>
  <si>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</si>
  <si>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</si>
  <si>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</si>
  <si>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</si>
  <si>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</si>
  <si>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</si>
  <si>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</si>
  <si>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</si>
  <si>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</si>
  <si>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</si>
  <si>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</si>
  <si>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</si>
  <si>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</si>
  <si>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</si>
  <si>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</si>
  <si>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</si>
  <si>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</si>
  <si>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</si>
  <si>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</si>
  <si>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</si>
  <si>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</si>
  <si>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</si>
  <si>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</si>
  <si>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</si>
  <si>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</si>
  <si>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</si>
  <si>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</si>
  <si>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</si>
  <si>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</si>
  <si>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</si>
  <si>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</si>
  <si>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</si>
  <si>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</si>
  <si>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</si>
  <si>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</si>
  <si>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</si>
  <si>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</si>
  <si>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</si>
  <si>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</si>
  <si>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</si>
  <si>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POC - 2009</t>
  </si>
  <si>
    <t>IGR-28.08.24</t>
  </si>
  <si>
    <t>IGR-26.07.24</t>
  </si>
  <si>
    <t>IGR-27.09.23</t>
  </si>
  <si>
    <t>IGR-17.08.23</t>
  </si>
  <si>
    <t>IGR-23.01.23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</si>
</sst>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05991-3B8F-4767-8EC9-88655DA37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FFA8D-872F-4AD7-A1AD-0B7A1D54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9DD83-55D1-4CE1-A226-F96C5AB5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7D9A3-3758-4EAD-8403-2EB0BDCA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ED806-7D3D-4C43-9F18-556B65B6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EDF36-584B-479A-AE03-F67EAC3D9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6615B-3220-4467-BBF0-16FE02E0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272929.98499999999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302329.98499999999</v>
      </c>
      <c r="D9" s="58" t="s">
        <v>62</v>
      </c>
      <c r="E9" s="59">
        <f>C9/10.764</f>
        <v>28087.140932738759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O4" sqref="O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7000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562.5</v>
      </c>
      <c r="D12" s="22"/>
    </row>
    <row r="13" spans="1:5" x14ac:dyDescent="0.25">
      <c r="A13" s="15" t="s">
        <v>22</v>
      </c>
      <c r="B13" s="18"/>
      <c r="C13" s="19">
        <f>C6-C12</f>
        <v>1937.5</v>
      </c>
      <c r="D13" s="22"/>
    </row>
    <row r="14" spans="1:5" x14ac:dyDescent="0.25">
      <c r="A14" s="15" t="s">
        <v>15</v>
      </c>
      <c r="B14" s="18"/>
      <c r="C14" s="19">
        <f>C5</f>
        <v>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6437.5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500</v>
      </c>
      <c r="D18" s="24"/>
    </row>
    <row r="19" spans="1:5" x14ac:dyDescent="0.25">
      <c r="A19" s="15" t="s">
        <v>74</v>
      </c>
      <c r="B19" s="6"/>
      <c r="C19" s="30">
        <f>C18*C16</f>
        <v>3218750</v>
      </c>
      <c r="D19" s="72"/>
      <c r="E19" s="65"/>
    </row>
    <row r="20" spans="1:5" x14ac:dyDescent="0.25">
      <c r="A20" s="15" t="s">
        <v>24</v>
      </c>
      <c r="C20" s="31">
        <f>C19*90%</f>
        <v>2896875</v>
      </c>
      <c r="D20" s="30"/>
      <c r="E20" s="65"/>
    </row>
    <row r="21" spans="1:5" x14ac:dyDescent="0.25">
      <c r="A21" s="15" t="s">
        <v>25</v>
      </c>
      <c r="C21" s="31">
        <f>C19*80%</f>
        <v>2575000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1250000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6705.729166666667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7" sqref="G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366.66666666666669</v>
      </c>
      <c r="C2" s="4">
        <f t="shared" ref="C2:C16" si="1">B2*1.2</f>
        <v>440</v>
      </c>
      <c r="D2" s="4">
        <f t="shared" ref="D2:D16" si="2">C2*1.2</f>
        <v>528</v>
      </c>
      <c r="E2" s="5">
        <f t="shared" ref="E2:E16" si="3">R2</f>
        <v>2650000</v>
      </c>
      <c r="F2" s="4">
        <f t="shared" ref="F2:F15" si="4">ROUND((E2/B2),0)</f>
        <v>7227</v>
      </c>
      <c r="G2" s="74">
        <f t="shared" ref="G2:G15" si="5">ROUND((E2/C2),0)</f>
        <v>6023</v>
      </c>
      <c r="H2" s="74">
        <f t="shared" ref="H2:H15" si="6">ROUND((E2/D2),0)</f>
        <v>5019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440</v>
      </c>
      <c r="Q2" s="7">
        <f t="shared" ref="Q2:Q10" si="9">P2/1.2</f>
        <v>366.66666666666669</v>
      </c>
      <c r="R2" s="75">
        <v>2650000</v>
      </c>
      <c r="S2" s="75" t="s">
        <v>85</v>
      </c>
    </row>
    <row r="3" spans="1:19" x14ac:dyDescent="0.25">
      <c r="A3" s="4">
        <v>2</v>
      </c>
      <c r="B3" s="4">
        <f t="shared" si="0"/>
        <v>279.05669999999998</v>
      </c>
      <c r="C3" s="4">
        <f t="shared" si="1"/>
        <v>334.86803999999995</v>
      </c>
      <c r="D3" s="4">
        <f t="shared" si="2"/>
        <v>401.84164799999991</v>
      </c>
      <c r="E3" s="5">
        <f t="shared" si="3"/>
        <v>2400000</v>
      </c>
      <c r="F3" s="4">
        <f t="shared" si="4"/>
        <v>8600</v>
      </c>
      <c r="G3" s="4">
        <f t="shared" si="5"/>
        <v>7167</v>
      </c>
      <c r="H3" s="4">
        <f t="shared" si="6"/>
        <v>5973</v>
      </c>
      <c r="I3" s="4">
        <f t="shared" si="7"/>
        <v>0</v>
      </c>
      <c r="J3" s="4">
        <f t="shared" si="8"/>
        <v>0</v>
      </c>
      <c r="O3">
        <v>0</v>
      </c>
      <c r="P3">
        <f>31.11*10.764</f>
        <v>334.86803999999995</v>
      </c>
      <c r="Q3">
        <f t="shared" si="9"/>
        <v>279.05669999999998</v>
      </c>
      <c r="R3" s="2">
        <v>2400000</v>
      </c>
      <c r="S3" s="2" t="s">
        <v>86</v>
      </c>
    </row>
    <row r="4" spans="1:19" x14ac:dyDescent="0.25">
      <c r="A4" s="4">
        <v>3</v>
      </c>
      <c r="B4" s="4">
        <f t="shared" si="0"/>
        <v>322.91999999999996</v>
      </c>
      <c r="C4" s="4">
        <f t="shared" si="1"/>
        <v>387.50399999999996</v>
      </c>
      <c r="D4" s="4">
        <f t="shared" si="2"/>
        <v>465.00479999999993</v>
      </c>
      <c r="E4" s="5">
        <f t="shared" si="3"/>
        <v>2500000</v>
      </c>
      <c r="F4" s="4">
        <f t="shared" si="4"/>
        <v>7742</v>
      </c>
      <c r="G4" s="74">
        <f t="shared" si="5"/>
        <v>6452</v>
      </c>
      <c r="H4" s="74">
        <f t="shared" si="6"/>
        <v>5376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>36*10.764</f>
        <v>387.50399999999996</v>
      </c>
      <c r="Q4" s="7">
        <f t="shared" si="9"/>
        <v>322.91999999999996</v>
      </c>
      <c r="R4" s="75">
        <v>2500000</v>
      </c>
      <c r="S4" s="75" t="s">
        <v>87</v>
      </c>
    </row>
    <row r="5" spans="1:19" x14ac:dyDescent="0.25">
      <c r="A5" s="4">
        <v>4</v>
      </c>
      <c r="B5" s="4">
        <f t="shared" si="0"/>
        <v>500.16719999999992</v>
      </c>
      <c r="C5" s="4">
        <f t="shared" si="1"/>
        <v>600.20063999999991</v>
      </c>
      <c r="D5" s="4">
        <f t="shared" si="2"/>
        <v>720.24076799999989</v>
      </c>
      <c r="E5" s="5">
        <f t="shared" si="3"/>
        <v>2900000</v>
      </c>
      <c r="F5" s="4">
        <f t="shared" si="4"/>
        <v>5798</v>
      </c>
      <c r="G5" s="4">
        <f t="shared" si="5"/>
        <v>4832</v>
      </c>
      <c r="H5" s="4">
        <f t="shared" si="6"/>
        <v>4026</v>
      </c>
      <c r="I5" s="4">
        <f t="shared" si="7"/>
        <v>0</v>
      </c>
      <c r="J5" s="4">
        <f t="shared" si="8"/>
        <v>0</v>
      </c>
      <c r="O5">
        <v>0</v>
      </c>
      <c r="P5">
        <f>55.76*10.764</f>
        <v>600.20063999999991</v>
      </c>
      <c r="Q5">
        <f t="shared" si="9"/>
        <v>500.16719999999992</v>
      </c>
      <c r="R5" s="2">
        <v>2900000</v>
      </c>
      <c r="S5" s="2" t="s">
        <v>88</v>
      </c>
    </row>
    <row r="6" spans="1:19" x14ac:dyDescent="0.25">
      <c r="A6" s="4">
        <v>5</v>
      </c>
      <c r="B6" s="4">
        <f t="shared" si="0"/>
        <v>411.81269999999995</v>
      </c>
      <c r="C6" s="4">
        <f t="shared" si="1"/>
        <v>494.17523999999992</v>
      </c>
      <c r="D6" s="4">
        <f t="shared" si="2"/>
        <v>593.01028799999983</v>
      </c>
      <c r="E6" s="5">
        <f t="shared" si="3"/>
        <v>2835000</v>
      </c>
      <c r="F6" s="4">
        <f t="shared" si="4"/>
        <v>6884</v>
      </c>
      <c r="G6" s="4">
        <f t="shared" si="5"/>
        <v>5737</v>
      </c>
      <c r="H6" s="4">
        <f t="shared" si="6"/>
        <v>4781</v>
      </c>
      <c r="I6" s="4">
        <f t="shared" si="7"/>
        <v>0</v>
      </c>
      <c r="J6" s="4">
        <f t="shared" si="8"/>
        <v>0</v>
      </c>
      <c r="O6">
        <v>0</v>
      </c>
      <c r="P6">
        <f>45.91*10.764</f>
        <v>494.17523999999992</v>
      </c>
      <c r="Q6">
        <f t="shared" si="9"/>
        <v>411.81269999999995</v>
      </c>
      <c r="R6" s="2">
        <v>2835000</v>
      </c>
      <c r="S6" s="2" t="s">
        <v>89</v>
      </c>
    </row>
    <row r="7" spans="1:19" x14ac:dyDescent="0.25">
      <c r="A7" s="4">
        <v>6</v>
      </c>
      <c r="B7" s="4">
        <f t="shared" si="0"/>
        <v>375</v>
      </c>
      <c r="C7" s="4">
        <f t="shared" si="1"/>
        <v>450</v>
      </c>
      <c r="D7" s="4">
        <f t="shared" si="2"/>
        <v>540</v>
      </c>
      <c r="E7" s="5">
        <f t="shared" si="3"/>
        <v>4000000</v>
      </c>
      <c r="F7" s="4">
        <f t="shared" si="4"/>
        <v>10667</v>
      </c>
      <c r="G7" s="74">
        <f t="shared" si="5"/>
        <v>8889</v>
      </c>
      <c r="H7" s="74">
        <f t="shared" si="6"/>
        <v>7407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450</v>
      </c>
      <c r="Q7" s="7">
        <f t="shared" si="9"/>
        <v>375</v>
      </c>
      <c r="R7" s="75">
        <v>4000000</v>
      </c>
      <c r="S7" s="2"/>
    </row>
    <row r="8" spans="1:19" x14ac:dyDescent="0.25">
      <c r="A8" s="4">
        <v>7</v>
      </c>
      <c r="B8" s="4">
        <f t="shared" si="0"/>
        <v>466.66666666666669</v>
      </c>
      <c r="C8" s="4">
        <f t="shared" si="1"/>
        <v>560</v>
      </c>
      <c r="D8" s="4">
        <f t="shared" si="2"/>
        <v>672</v>
      </c>
      <c r="E8" s="5">
        <f t="shared" si="3"/>
        <v>4000000</v>
      </c>
      <c r="F8" s="4">
        <f t="shared" si="4"/>
        <v>8571</v>
      </c>
      <c r="G8" s="74">
        <f t="shared" si="5"/>
        <v>7143</v>
      </c>
      <c r="H8" s="74">
        <f t="shared" si="6"/>
        <v>5952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560</v>
      </c>
      <c r="Q8" s="7">
        <f t="shared" si="9"/>
        <v>466.66666666666669</v>
      </c>
      <c r="R8" s="75">
        <v>4000000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ref="P7:P10" si="10">O9/1.2</f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400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500</v>
      </c>
      <c r="H29" s="10">
        <f>G29/G28</f>
        <v>1.25</v>
      </c>
    </row>
    <row r="30" spans="1:19" s="10" customFormat="1" x14ac:dyDescent="0.25">
      <c r="F30" s="52" t="s">
        <v>73</v>
      </c>
      <c r="G30" s="52">
        <v>6000</v>
      </c>
    </row>
    <row r="31" spans="1:19" s="10" customFormat="1" x14ac:dyDescent="0.25">
      <c r="C31" s="70"/>
      <c r="D31" s="70"/>
      <c r="F31" s="70" t="s">
        <v>74</v>
      </c>
      <c r="G31" s="70">
        <f>G29*G30</f>
        <v>3000000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2700000</v>
      </c>
    </row>
    <row r="33" spans="3:7" s="10" customFormat="1" x14ac:dyDescent="0.25">
      <c r="C33" s="70"/>
      <c r="D33" s="70"/>
      <c r="F33" s="70" t="s">
        <v>25</v>
      </c>
      <c r="G33" s="70">
        <f>G31*80%</f>
        <v>2400000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2024-09-18T08:24:15Z</dcterms:modified>
</cp:coreProperties>
</file>