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Brinda Chandramohon\"/>
    </mc:Choice>
  </mc:AlternateContent>
  <xr:revisionPtr revIDLastSave="0" documentId="13_ncr:1_{CA7682C5-12B6-48DE-9892-E033191232B0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8" i="4" l="1"/>
  <c r="G28" i="4"/>
  <c r="Q3" i="4"/>
  <c r="Q4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<sst xmlns="http://schemas.openxmlformats.org/spreadsheetml/2006/main" count="132" uniqueCount="91">
  <si>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</si>
  <si>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</si>
  <si>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</si>
  <si>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</si>
  <si>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</si>
  <si>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</si>
  <si>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</si>
  <si>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</si>
  <si>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</si>
  <si>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</si>
  <si>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</si>
  <si>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</si>
  <si>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</si>
  <si>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</si>
  <si>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</si>
  <si>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</si>
  <si>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</si>
  <si>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</si>
  <si>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</si>
  <si>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</si>
  <si>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</si>
  <si>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</si>
  <si>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</si>
  <si>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</si>
  <si>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</si>
  <si>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</si>
  <si>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</si>
  <si>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</si>
  <si>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</si>
  <si>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</si>
  <si>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</si>
  <si>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</si>
  <si>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</si>
  <si>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</si>
  <si>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</si>
  <si>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</si>
  <si>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</si>
  <si>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</si>
  <si>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</si>
  <si>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</si>
  <si>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</si>
  <si>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</si>
  <si>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</si>
  <si>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</si>
  <si>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</si>
  <si>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</si>
  <si>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</si>
  <si>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</si>
  <si>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</si>
  <si>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</si>
  <si>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</si>
  <si>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</si>
  <si>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</si>
  <si>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</si>
  <si>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</si>
  <si>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</si>
  <si>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</si>
  <si>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</si>
  <si>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</si>
  <si>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</si>
  <si>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</si>
  <si>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</si>
  <si>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</si>
  <si>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</si>
  <si>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</si>
  <si>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</si>
  <si>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</si>
  <si>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</si>
  <si>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</si>
  <si>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</si>
  <si>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</si>
  <si>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</si>
  <si>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</si>
  <si>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</si>
  <si>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</si>
  <si>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</si>
  <si>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</si>
  <si>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</si>
  <si>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</si>
  <si>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</si>
  <si>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</si>
  <si>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</si>
  <si>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</si>
  <si>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</si>
  <si>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</si>
  <si>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18.08.2023</t>
  </si>
  <si>
    <t>IGR-13.06.24</t>
  </si>
  <si>
    <t>IGR-01.11.23</t>
  </si>
  <si>
    <t>BALC</t>
  </si>
  <si>
    <t>TACA</t>
  </si>
  <si>
    <t>IGR-24.03.23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</si>
</sst>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283A4-6EA9-4D9B-AD10-D6005107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3448F-E80A-4B13-9EAD-C2EBDD2A4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14CFB-0783-4090-BE97-755CF1395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CE1E86-4CA5-4987-8715-8FB84E7BE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BE4A5-545D-4323-876A-38D5A7493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138CE-ED8C-4CB9-858F-F7EA0AED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34000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31000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31000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34000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706</v>
      </c>
      <c r="D18" s="24"/>
    </row>
    <row r="19" spans="1:5" x14ac:dyDescent="0.25">
      <c r="A19" s="15" t="s">
        <v>73</v>
      </c>
      <c r="B19" s="6"/>
      <c r="C19" s="30">
        <f>C18*C16</f>
        <v>24004000</v>
      </c>
      <c r="D19" s="72"/>
      <c r="E19" s="65"/>
    </row>
    <row r="20" spans="1:5" x14ac:dyDescent="0.25">
      <c r="A20" s="15" t="s">
        <v>24</v>
      </c>
      <c r="C20" s="31">
        <f>C19*98%</f>
        <v>23523920</v>
      </c>
      <c r="D20" s="30"/>
      <c r="E20" s="65"/>
    </row>
    <row r="21" spans="1:5" x14ac:dyDescent="0.25">
      <c r="A21" s="15" t="s">
        <v>25</v>
      </c>
      <c r="C21" s="31">
        <f>C19*80%</f>
        <v>19203200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2118000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50008.333333333336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3" sqref="S3: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706</v>
      </c>
      <c r="C2" s="4">
        <f t="shared" ref="C2:C16" si="1">B2*1.2</f>
        <v>847.19999999999993</v>
      </c>
      <c r="D2" s="4">
        <f t="shared" ref="D2:D16" si="2">C2*1.2</f>
        <v>1016.6399999999999</v>
      </c>
      <c r="E2" s="5">
        <f t="shared" ref="E2:E16" si="3">R2</f>
        <v>22571429</v>
      </c>
      <c r="F2" s="4">
        <f t="shared" ref="F2:F15" si="4">ROUND((E2/B2),0)</f>
        <v>31971</v>
      </c>
      <c r="G2" s="4">
        <f t="shared" ref="G2:G15" si="5">ROUND((E2/C2),0)</f>
        <v>26642</v>
      </c>
      <c r="H2" s="4">
        <f t="shared" ref="H2:H15" si="6">ROUND((E2/D2),0)</f>
        <v>22202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656+50</f>
        <v>706</v>
      </c>
      <c r="R2" s="2">
        <v>22571429</v>
      </c>
      <c r="S2" s="2" t="s">
        <v>86</v>
      </c>
    </row>
    <row r="3" spans="1:19" x14ac:dyDescent="0.25">
      <c r="A3" s="4">
        <v>2</v>
      </c>
      <c r="B3" s="4">
        <f t="shared" si="0"/>
        <v>706</v>
      </c>
      <c r="C3" s="4">
        <f t="shared" si="1"/>
        <v>847.19999999999993</v>
      </c>
      <c r="D3" s="4">
        <f t="shared" si="2"/>
        <v>1016.6399999999999</v>
      </c>
      <c r="E3" s="5">
        <f t="shared" si="3"/>
        <v>23904800</v>
      </c>
      <c r="F3" s="74">
        <f t="shared" si="4"/>
        <v>33859</v>
      </c>
      <c r="G3" s="74">
        <f t="shared" si="5"/>
        <v>28216</v>
      </c>
      <c r="H3" s="74">
        <f t="shared" si="6"/>
        <v>23514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 t="shared" ref="Q3:Q4" si="10">656+50</f>
        <v>706</v>
      </c>
      <c r="R3" s="75">
        <v>23904800</v>
      </c>
      <c r="S3" s="75" t="s">
        <v>87</v>
      </c>
    </row>
    <row r="4" spans="1:19" x14ac:dyDescent="0.25">
      <c r="A4" s="4">
        <v>3</v>
      </c>
      <c r="B4" s="4">
        <f t="shared" si="0"/>
        <v>706</v>
      </c>
      <c r="C4" s="4">
        <f t="shared" si="1"/>
        <v>847.19999999999993</v>
      </c>
      <c r="D4" s="4">
        <f t="shared" si="2"/>
        <v>1016.6399999999999</v>
      </c>
      <c r="E4" s="5">
        <f t="shared" si="3"/>
        <v>22672000</v>
      </c>
      <c r="F4" s="74">
        <f t="shared" si="4"/>
        <v>32113</v>
      </c>
      <c r="G4" s="74">
        <f t="shared" si="5"/>
        <v>26761</v>
      </c>
      <c r="H4" s="74">
        <f t="shared" si="6"/>
        <v>22301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 t="shared" si="10"/>
        <v>706</v>
      </c>
      <c r="R4" s="75">
        <v>22672000</v>
      </c>
      <c r="S4" s="75" t="s">
        <v>90</v>
      </c>
    </row>
    <row r="5" spans="1:19" x14ac:dyDescent="0.25">
      <c r="A5" s="4">
        <v>4</v>
      </c>
      <c r="B5" s="4">
        <f t="shared" si="0"/>
        <v>707</v>
      </c>
      <c r="C5" s="4">
        <f t="shared" si="1"/>
        <v>848.4</v>
      </c>
      <c r="D5" s="4">
        <f t="shared" si="2"/>
        <v>1018.0799999999999</v>
      </c>
      <c r="E5" s="5">
        <f t="shared" si="3"/>
        <v>26300000</v>
      </c>
      <c r="F5" s="74">
        <f t="shared" si="4"/>
        <v>37199</v>
      </c>
      <c r="G5" s="74">
        <f t="shared" si="5"/>
        <v>31000</v>
      </c>
      <c r="H5" s="74">
        <f t="shared" si="6"/>
        <v>25833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707</v>
      </c>
      <c r="R5" s="75">
        <v>26300000</v>
      </c>
      <c r="S5" s="2"/>
    </row>
    <row r="6" spans="1:19" x14ac:dyDescent="0.25">
      <c r="A6" s="4">
        <v>5</v>
      </c>
      <c r="B6" s="4">
        <f t="shared" si="0"/>
        <v>611</v>
      </c>
      <c r="C6" s="4">
        <f t="shared" si="1"/>
        <v>733.19999999999993</v>
      </c>
      <c r="D6" s="4">
        <f t="shared" si="2"/>
        <v>879.83999999999992</v>
      </c>
      <c r="E6" s="5">
        <f t="shared" si="3"/>
        <v>20000000</v>
      </c>
      <c r="F6" s="76">
        <f t="shared" si="4"/>
        <v>32733</v>
      </c>
      <c r="G6" s="76">
        <f t="shared" si="5"/>
        <v>27278</v>
      </c>
      <c r="H6" s="76">
        <f t="shared" si="6"/>
        <v>22731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si="9"/>
        <v>0</v>
      </c>
      <c r="Q6" s="77">
        <v>611</v>
      </c>
      <c r="R6" s="78">
        <v>20000000</v>
      </c>
      <c r="S6" s="2"/>
    </row>
    <row r="7" spans="1:19" x14ac:dyDescent="0.25">
      <c r="A7" s="4">
        <v>6</v>
      </c>
      <c r="B7" s="4">
        <f t="shared" si="0"/>
        <v>822</v>
      </c>
      <c r="C7" s="4">
        <f t="shared" si="1"/>
        <v>986.4</v>
      </c>
      <c r="D7" s="4">
        <f t="shared" si="2"/>
        <v>1183.6799999999998</v>
      </c>
      <c r="E7" s="5">
        <f t="shared" si="3"/>
        <v>27100000</v>
      </c>
      <c r="F7" s="74">
        <f t="shared" si="4"/>
        <v>32968</v>
      </c>
      <c r="G7" s="74">
        <f t="shared" si="5"/>
        <v>27474</v>
      </c>
      <c r="H7" s="74">
        <f t="shared" si="6"/>
        <v>22895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822</v>
      </c>
      <c r="R7" s="75">
        <v>27100000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76" t="e">
        <f t="shared" si="4"/>
        <v>#DIV/0!</v>
      </c>
      <c r="G8" s="76" t="e">
        <f t="shared" si="5"/>
        <v>#DIV/0!</v>
      </c>
      <c r="H8" s="76" t="e">
        <f t="shared" si="6"/>
        <v>#DIV/0!</v>
      </c>
      <c r="I8" s="76">
        <f t="shared" si="7"/>
        <v>0</v>
      </c>
      <c r="J8" s="76">
        <f t="shared" si="8"/>
        <v>0</v>
      </c>
      <c r="K8" s="77"/>
      <c r="L8" s="77"/>
      <c r="M8" s="77"/>
      <c r="N8" s="77"/>
      <c r="O8" s="77">
        <v>0</v>
      </c>
      <c r="P8" s="77">
        <f t="shared" si="9"/>
        <v>0</v>
      </c>
      <c r="Q8" s="77">
        <f t="shared" ref="Q2:Q10" si="11">P8/1.2</f>
        <v>0</v>
      </c>
      <c r="R8" s="78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84</v>
      </c>
      <c r="G26" s="52">
        <v>656</v>
      </c>
    </row>
    <row r="27" spans="1:19" s="10" customFormat="1" x14ac:dyDescent="0.25">
      <c r="F27" s="52" t="s">
        <v>88</v>
      </c>
      <c r="G27" s="52">
        <v>50</v>
      </c>
    </row>
    <row r="28" spans="1:19" s="10" customFormat="1" x14ac:dyDescent="0.25">
      <c r="C28" s="67" t="s">
        <v>74</v>
      </c>
      <c r="D28" s="67" t="s">
        <v>85</v>
      </c>
      <c r="F28" s="52" t="s">
        <v>89</v>
      </c>
      <c r="G28" s="52">
        <f>SUM(G26:G27)</f>
        <v>706</v>
      </c>
    </row>
    <row r="29" spans="1:19" s="10" customFormat="1" x14ac:dyDescent="0.25">
      <c r="C29" s="67" t="s">
        <v>1</v>
      </c>
      <c r="D29" s="67">
        <v>20331000</v>
      </c>
      <c r="F29" s="52" t="s">
        <v>71</v>
      </c>
      <c r="G29" s="52">
        <v>777</v>
      </c>
      <c r="H29" s="10">
        <f>G29/G28</f>
        <v>1.1005665722379603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2024-09-14T12:18:31Z</dcterms:modified>
</cp:coreProperties>
</file>