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Bhat Bazar\Pankaj Mangal Shah\"/>
    </mc:Choice>
  </mc:AlternateContent>
  <xr:revisionPtr revIDLastSave="0" documentId="13_ncr:1_{454DF5B4-117A-4ADC-BDE6-4E6CC8FD1BA8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7" i="4" l="1"/>
  <c r="D38" i="4"/>
  <c r="D34" i="4" l="1"/>
  <c r="P2" i="4" l="1"/>
  <c r="C5" i="25" l="1"/>
  <c r="C4" i="25"/>
  <c r="C3" i="25"/>
  <c r="Q2" i="4"/>
  <c r="B2" i="4" s="1"/>
  <c r="C2" i="4" s="1"/>
  <c r="P3" i="4"/>
  <c r="B3" i="4" s="1"/>
  <c r="C3" i="4" s="1"/>
  <c r="D3" i="4" s="1"/>
  <c r="Q4" i="4"/>
  <c r="Q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<sst xmlns="http://schemas.openxmlformats.org/spreadsheetml/2006/main" count="133" uniqueCount="90">
  <si>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</si>
  <si>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</si>
  <si>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</si>
  <si>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</si>
  <si>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</si>
  <si>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</si>
  <si>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</si>
  <si>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</si>
  <si>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</si>
  <si>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</si>
  <si>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</si>
  <si>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</si>
  <si>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</si>
  <si>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</si>
  <si>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</si>
  <si>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</si>
  <si>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</si>
  <si>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</si>
  <si>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</si>
  <si>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</si>
  <si>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</si>
  <si>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</si>
  <si>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</si>
  <si>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</si>
  <si>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</si>
  <si>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</si>
  <si>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</si>
  <si>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</si>
  <si>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</si>
  <si>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</si>
  <si>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</si>
  <si>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</si>
  <si>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</si>
  <si>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</si>
  <si>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</si>
  <si>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</si>
  <si>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</si>
  <si>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</si>
  <si>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</si>
  <si>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</si>
  <si>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</si>
  <si>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</si>
  <si>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</si>
  <si>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</si>
  <si>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</si>
  <si>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</si>
  <si>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</si>
  <si>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</si>
  <si>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</si>
  <si>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</si>
  <si>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</si>
  <si>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</si>
  <si>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</si>
  <si>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</si>
  <si>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</si>
  <si>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</si>
  <si>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</si>
  <si>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</si>
  <si>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</si>
  <si>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</si>
  <si>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</si>
  <si>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</si>
  <si>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</si>
  <si>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</si>
  <si>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</si>
  <si>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</si>
  <si>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</si>
  <si>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</si>
  <si>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</si>
  <si>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</si>
  <si>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</si>
  <si>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</si>
  <si>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</si>
  <si>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</si>
  <si>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</si>
  <si>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</si>
  <si>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</si>
  <si>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</si>
  <si>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</si>
  <si>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</si>
  <si>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</si>
  <si>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</si>
  <si>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</si>
  <si>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</si>
  <si>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- 1983</t>
  </si>
  <si>
    <t>IGR-23.01.23</t>
  </si>
  <si>
    <t>PREVIOUS VALUATION - AV SEHTTY 2021</t>
  </si>
  <si>
    <t>BUA</t>
  </si>
  <si>
    <t>RATE</t>
  </si>
  <si>
    <t>IGR-27.03.24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</si>
</sst>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939226-F0C7-4177-AA1B-A78271A96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58FD9B-F34B-4238-8732-0D90CDDA5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726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F492FA-BF4E-429A-A9DC-0A4F79081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859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CE7769-4E76-45F2-BBFC-D4A00A378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41C4CC-5138-411C-9AEA-D49496507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189445.51899999997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218845.51899999997</v>
      </c>
      <c r="D9" s="58" t="s">
        <v>62</v>
      </c>
      <c r="E9" s="59">
        <f>C9/10.764</f>
        <v>20331.244797473057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1983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41</v>
      </c>
      <c r="D13" s="65">
        <f>D12-C13</f>
        <v>59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18500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15800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41</v>
      </c>
      <c r="D7" s="24">
        <v>2024</v>
      </c>
    </row>
    <row r="8" spans="1:5" x14ac:dyDescent="0.25">
      <c r="A8" s="15" t="s">
        <v>18</v>
      </c>
      <c r="B8" s="23"/>
      <c r="C8" s="24">
        <f>C9-C7</f>
        <v>19</v>
      </c>
      <c r="D8" s="24">
        <v>1983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61.5</v>
      </c>
      <c r="D10" s="24"/>
    </row>
    <row r="11" spans="1:5" x14ac:dyDescent="0.25">
      <c r="A11" s="15"/>
      <c r="B11" s="25"/>
      <c r="C11" s="26">
        <f>C10%</f>
        <v>0.61499999999999999</v>
      </c>
      <c r="D11" s="26"/>
    </row>
    <row r="12" spans="1:5" x14ac:dyDescent="0.25">
      <c r="A12" s="15" t="s">
        <v>21</v>
      </c>
      <c r="B12" s="18"/>
      <c r="C12" s="19">
        <f>C6*C11</f>
        <v>1660.5</v>
      </c>
      <c r="D12" s="22"/>
    </row>
    <row r="13" spans="1:5" x14ac:dyDescent="0.25">
      <c r="A13" s="15" t="s">
        <v>22</v>
      </c>
      <c r="B13" s="18"/>
      <c r="C13" s="19">
        <f>C6-C12</f>
        <v>1039.5</v>
      </c>
      <c r="D13" s="22"/>
    </row>
    <row r="14" spans="1:5" x14ac:dyDescent="0.25">
      <c r="A14" s="15" t="s">
        <v>15</v>
      </c>
      <c r="B14" s="18"/>
      <c r="C14" s="19">
        <f>C5</f>
        <v>15800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16839.5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438</v>
      </c>
      <c r="D18" s="24"/>
    </row>
    <row r="19" spans="1:5" x14ac:dyDescent="0.25">
      <c r="A19" s="15" t="s">
        <v>74</v>
      </c>
      <c r="B19" s="6"/>
      <c r="C19" s="30">
        <f>C18*C16</f>
        <v>7375701</v>
      </c>
      <c r="D19" s="72"/>
      <c r="E19" s="65"/>
    </row>
    <row r="20" spans="1:5" x14ac:dyDescent="0.25">
      <c r="A20" s="15" t="s">
        <v>24</v>
      </c>
      <c r="C20" s="31">
        <f>C19*90%</f>
        <v>6638130.9000000004</v>
      </c>
      <c r="D20" s="30"/>
      <c r="E20" s="65"/>
    </row>
    <row r="21" spans="1:5" x14ac:dyDescent="0.25">
      <c r="A21" s="15" t="s">
        <v>25</v>
      </c>
      <c r="C21" s="31">
        <f>C19*80%</f>
        <v>5900560.8000000007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1182600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15366.043750000003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12" sqref="S1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415.13159999999999</v>
      </c>
      <c r="C2" s="4">
        <f t="shared" ref="C2:C16" si="1">B2*1.2</f>
        <v>498.15791999999999</v>
      </c>
      <c r="D2" s="4">
        <f t="shared" ref="D2:D16" si="2">C2*1.2</f>
        <v>597.78950399999997</v>
      </c>
      <c r="E2" s="5">
        <f t="shared" ref="E2:E16" si="3">R2</f>
        <v>7500000</v>
      </c>
      <c r="F2" s="4">
        <f t="shared" ref="F2:F15" si="4">ROUND((E2/B2),0)</f>
        <v>18067</v>
      </c>
      <c r="G2" s="74">
        <f t="shared" ref="G2:G15" si="5">ROUND((E2/C2),0)</f>
        <v>15055</v>
      </c>
      <c r="H2" s="74">
        <f t="shared" ref="H2:H15" si="6">ROUND((E2/D2),0)</f>
        <v>12546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>46.28*10.764</f>
        <v>498.15791999999999</v>
      </c>
      <c r="Q2" s="7">
        <f t="shared" ref="Q2:Q10" si="9">P2/1.2</f>
        <v>415.13159999999999</v>
      </c>
      <c r="R2" s="75">
        <v>7500000</v>
      </c>
      <c r="S2" s="75" t="s">
        <v>85</v>
      </c>
    </row>
    <row r="3" spans="1:19" x14ac:dyDescent="0.25">
      <c r="A3" s="4">
        <v>2</v>
      </c>
      <c r="B3" s="4">
        <f t="shared" si="0"/>
        <v>400</v>
      </c>
      <c r="C3" s="4">
        <f t="shared" si="1"/>
        <v>480</v>
      </c>
      <c r="D3" s="4">
        <f t="shared" si="2"/>
        <v>576</v>
      </c>
      <c r="E3" s="5">
        <f t="shared" si="3"/>
        <v>8300000</v>
      </c>
      <c r="F3" s="4">
        <f t="shared" si="4"/>
        <v>20750</v>
      </c>
      <c r="G3" s="74">
        <f t="shared" si="5"/>
        <v>17292</v>
      </c>
      <c r="H3" s="74">
        <f t="shared" si="6"/>
        <v>14410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v>400</v>
      </c>
      <c r="R3" s="75">
        <v>8300000</v>
      </c>
      <c r="S3" s="2"/>
    </row>
    <row r="4" spans="1:19" x14ac:dyDescent="0.25">
      <c r="A4" s="4">
        <v>3</v>
      </c>
      <c r="B4" s="4">
        <f t="shared" si="0"/>
        <v>458.33333333333337</v>
      </c>
      <c r="C4" s="4">
        <f t="shared" si="1"/>
        <v>550</v>
      </c>
      <c r="D4" s="4">
        <f t="shared" si="2"/>
        <v>660</v>
      </c>
      <c r="E4" s="5">
        <f t="shared" si="3"/>
        <v>10000000</v>
      </c>
      <c r="F4" s="4">
        <f t="shared" si="4"/>
        <v>21818</v>
      </c>
      <c r="G4" s="4">
        <f t="shared" si="5"/>
        <v>18182</v>
      </c>
      <c r="H4" s="4">
        <f t="shared" si="6"/>
        <v>15152</v>
      </c>
      <c r="I4" s="4">
        <f t="shared" si="7"/>
        <v>0</v>
      </c>
      <c r="J4" s="4">
        <f t="shared" si="8"/>
        <v>0</v>
      </c>
      <c r="O4">
        <v>0</v>
      </c>
      <c r="P4">
        <v>550</v>
      </c>
      <c r="Q4">
        <f t="shared" si="9"/>
        <v>458.33333333333337</v>
      </c>
      <c r="R4" s="2">
        <v>10000000</v>
      </c>
      <c r="S4" s="2"/>
    </row>
    <row r="5" spans="1:19" x14ac:dyDescent="0.25">
      <c r="A5" s="4">
        <v>4</v>
      </c>
      <c r="B5" s="4">
        <f t="shared" si="0"/>
        <v>500</v>
      </c>
      <c r="C5" s="4">
        <f t="shared" si="1"/>
        <v>600</v>
      </c>
      <c r="D5" s="4">
        <f t="shared" si="2"/>
        <v>720</v>
      </c>
      <c r="E5" s="5">
        <f t="shared" si="3"/>
        <v>11500000</v>
      </c>
      <c r="F5" s="4">
        <f t="shared" si="4"/>
        <v>23000</v>
      </c>
      <c r="G5" s="74">
        <f t="shared" si="5"/>
        <v>19167</v>
      </c>
      <c r="H5" s="74">
        <f t="shared" si="6"/>
        <v>15972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v>600</v>
      </c>
      <c r="Q5" s="7">
        <f t="shared" si="9"/>
        <v>500</v>
      </c>
      <c r="R5" s="75">
        <v>11500000</v>
      </c>
      <c r="S5" s="2"/>
    </row>
    <row r="6" spans="1:19" x14ac:dyDescent="0.25">
      <c r="A6" s="4">
        <v>5</v>
      </c>
      <c r="B6" s="4">
        <f t="shared" si="0"/>
        <v>708.33333333333337</v>
      </c>
      <c r="C6" s="4">
        <f t="shared" si="1"/>
        <v>850</v>
      </c>
      <c r="D6" s="4">
        <f t="shared" si="2"/>
        <v>1020</v>
      </c>
      <c r="E6" s="5">
        <f t="shared" si="3"/>
        <v>14000000</v>
      </c>
      <c r="F6" s="4">
        <f t="shared" si="4"/>
        <v>19765</v>
      </c>
      <c r="G6" s="74">
        <f t="shared" si="5"/>
        <v>16471</v>
      </c>
      <c r="H6" s="74">
        <f t="shared" si="6"/>
        <v>13725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v>850</v>
      </c>
      <c r="Q6" s="7">
        <f t="shared" si="9"/>
        <v>708.33333333333337</v>
      </c>
      <c r="R6" s="75">
        <v>14000000</v>
      </c>
      <c r="S6" s="75" t="s">
        <v>89</v>
      </c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395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438</v>
      </c>
      <c r="H29" s="10">
        <f>G29/G28</f>
        <v>1.1088607594936708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 t="s">
        <v>86</v>
      </c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 t="s">
        <v>87</v>
      </c>
      <c r="D32" s="70">
        <v>438</v>
      </c>
      <c r="F32" s="70" t="s">
        <v>24</v>
      </c>
      <c r="G32" s="70">
        <f>G31*90%</f>
        <v>0</v>
      </c>
    </row>
    <row r="33" spans="3:7" s="10" customFormat="1" x14ac:dyDescent="0.25">
      <c r="C33" s="70" t="s">
        <v>88</v>
      </c>
      <c r="D33" s="70">
        <v>17500</v>
      </c>
      <c r="F33" s="70" t="s">
        <v>25</v>
      </c>
      <c r="G33" s="70">
        <f>G31*80%</f>
        <v>0</v>
      </c>
    </row>
    <row r="34" spans="3:7" s="10" customFormat="1" x14ac:dyDescent="0.25">
      <c r="C34" s="70" t="s">
        <v>74</v>
      </c>
      <c r="D34" s="70">
        <f>D32*D33</f>
        <v>7665000</v>
      </c>
    </row>
    <row r="35" spans="3:7" s="10" customFormat="1" x14ac:dyDescent="0.25">
      <c r="C35" s="70"/>
      <c r="D35" s="70"/>
    </row>
    <row r="36" spans="3:7" s="10" customFormat="1" x14ac:dyDescent="0.25">
      <c r="D36" s="10">
        <v>7665000</v>
      </c>
    </row>
    <row r="37" spans="3:7" s="10" customFormat="1" x14ac:dyDescent="0.25">
      <c r="D37" s="10">
        <v>7375000</v>
      </c>
      <c r="E37" s="10">
        <f>D34*0.9</f>
        <v>6898500</v>
      </c>
    </row>
    <row r="38" spans="3:7" s="10" customFormat="1" x14ac:dyDescent="0.25">
      <c r="D38" s="10">
        <f>D36/D37</f>
        <v>1.0393220338983051</v>
      </c>
    </row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2024-10-07T11:24:24Z</dcterms:modified>
</cp:coreProperties>
</file>