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1A65EDC-F260-498B-B76B-B90D2C9D59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4" i="1" l="1"/>
  <c r="C23" i="1"/>
  <c r="C22" i="1"/>
  <c r="C28" i="1" s="1"/>
  <c r="G22" i="1"/>
  <c r="G21" i="1"/>
  <c r="C21" i="1"/>
  <c r="G87" i="1"/>
  <c r="G26" i="1"/>
  <c r="G20" i="1"/>
  <c r="G10" i="1"/>
  <c r="G11" i="1" s="1"/>
  <c r="G12" i="1" s="1"/>
  <c r="G6" i="1"/>
  <c r="G5" i="1"/>
  <c r="G14" i="1" s="1"/>
  <c r="C20" i="1"/>
  <c r="G13" i="1" l="1"/>
  <c r="G16" i="1" s="1"/>
  <c r="G19" i="1" s="1"/>
  <c r="G8" i="1"/>
  <c r="C7" i="1"/>
  <c r="G23" i="1" l="1"/>
  <c r="G28" i="1"/>
  <c r="G24" i="1"/>
  <c r="C26" i="1"/>
  <c r="C87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<sst xmlns="http://schemas.openxmlformats.org/spreadsheetml/2006/main" count="26" uniqueCount="25">
  <si>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</si>
  <si>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</si>
  <si>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</si>
  <si>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</si>
  <si>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</si>
  <si>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</si>
  <si>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</si>
  <si>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</si>
  <si>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</si>
  <si>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</si>
  <si>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</si>
  <si>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</si>
  <si>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</si>
  <si>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</si>
  <si>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</si>
  <si>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</si>
  <si>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</si>
  <si>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</si>
  <si>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</si>
  <si>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</si>
  <si>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2 stilt car parking</t>
  </si>
  <si>
    <t>2002-2003</t>
  </si>
  <si>
    <t>2102-2103</t>
  </si>
  <si>
    <t>BOB\INTERNATIONAL BUISNESS BRANCH- KANDIVALI (WEST)\Purshottam Bhanushali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</si>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</sst>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topLeftCell="A7" zoomScale="130" zoomScaleNormal="130" workbookViewId="0">
      <selection activeCell="K18" sqref="K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9" max="9" width="16.2851562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52" t="s">
        <v>21</v>
      </c>
      <c r="D2" s="52"/>
      <c r="E2" s="53"/>
      <c r="F2" s="53"/>
      <c r="G2" s="52" t="s">
        <v>22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30500</v>
      </c>
      <c r="D3" s="38" t="s">
        <v>17</v>
      </c>
      <c r="E3" s="5"/>
      <c r="F3" s="5"/>
      <c r="G3" s="33">
        <v>30500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2900</v>
      </c>
      <c r="D4" s="27"/>
      <c r="E4" s="5"/>
      <c r="F4" s="5"/>
      <c r="G4" s="33">
        <v>2900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3">
        <f>C3-C4</f>
        <v>27600</v>
      </c>
      <c r="D5" s="27"/>
      <c r="E5" s="5"/>
      <c r="F5" s="5"/>
      <c r="G5" s="33">
        <f>G3-G4</f>
        <v>27600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3">
        <f>C4</f>
        <v>2900</v>
      </c>
      <c r="D6" s="27"/>
      <c r="E6" s="5"/>
      <c r="F6" s="5"/>
      <c r="G6" s="33">
        <f>G4</f>
        <v>2900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4">
        <f>D7-D8</f>
        <v>11</v>
      </c>
      <c r="D7" s="41">
        <v>2024</v>
      </c>
      <c r="E7" s="5"/>
      <c r="F7" s="5"/>
      <c r="G7" s="34">
        <v>11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4">
        <f>C9-C7</f>
        <v>49</v>
      </c>
      <c r="D8" s="28">
        <v>2013</v>
      </c>
      <c r="E8" s="5" t="s">
        <v>19</v>
      </c>
      <c r="F8" s="5"/>
      <c r="G8" s="34">
        <f>G9-G7</f>
        <v>49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4">
        <v>60</v>
      </c>
      <c r="D9" s="28"/>
      <c r="E9" s="5"/>
      <c r="F9" s="5"/>
      <c r="G9" s="34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4">
        <f>90*C7/C9</f>
        <v>16.5</v>
      </c>
      <c r="D10" s="28"/>
      <c r="E10" s="5"/>
      <c r="F10" s="5"/>
      <c r="G10" s="34">
        <f>90*G7/G9</f>
        <v>16.5</v>
      </c>
      <c r="H10" s="5"/>
      <c r="I10" s="5"/>
      <c r="J10" s="5"/>
      <c r="K10" s="5"/>
      <c r="L10" s="6"/>
    </row>
    <row r="11" spans="1:12" x14ac:dyDescent="0.25">
      <c r="A11" s="4"/>
      <c r="B11" s="10"/>
      <c r="C11" s="35">
        <f>C10%</f>
        <v>0.16500000000000001</v>
      </c>
      <c r="D11" s="29"/>
      <c r="E11" s="5"/>
      <c r="F11" s="5"/>
      <c r="G11" s="35">
        <f>G10%</f>
        <v>0.16500000000000001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3">
        <f>C6*C11</f>
        <v>478.5</v>
      </c>
      <c r="D12" s="27"/>
      <c r="E12" s="5"/>
      <c r="F12" s="5"/>
      <c r="G12" s="33">
        <f>G6*G11</f>
        <v>478.5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3">
        <f>C6-C12</f>
        <v>2421.5</v>
      </c>
      <c r="D13" s="27"/>
      <c r="E13" s="5"/>
      <c r="F13" s="5"/>
      <c r="G13" s="33">
        <f>G6-G12</f>
        <v>2421.5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3">
        <f>C5</f>
        <v>27600</v>
      </c>
      <c r="D14" s="27"/>
      <c r="E14" s="5"/>
      <c r="F14" s="5"/>
      <c r="G14" s="33">
        <f>G5</f>
        <v>27600</v>
      </c>
      <c r="H14" s="5"/>
      <c r="I14" s="5"/>
      <c r="J14" s="5"/>
      <c r="K14" s="5"/>
      <c r="L14" s="6"/>
    </row>
    <row r="15" spans="1:12" x14ac:dyDescent="0.25">
      <c r="B15" s="7"/>
      <c r="C15" s="33"/>
      <c r="D15" s="27"/>
      <c r="E15" s="5"/>
      <c r="F15" s="5"/>
      <c r="G15" s="33"/>
      <c r="H15" s="5"/>
      <c r="I15" s="5"/>
      <c r="J15" s="5"/>
      <c r="K15" s="5"/>
      <c r="L15" s="6"/>
    </row>
    <row r="16" spans="1:12" x14ac:dyDescent="0.25">
      <c r="A16" s="39" t="s">
        <v>13</v>
      </c>
      <c r="B16" s="42"/>
      <c r="C16" s="38">
        <f>C14+C13</f>
        <v>30021.5</v>
      </c>
      <c r="D16" s="27"/>
      <c r="E16" s="5"/>
      <c r="F16" s="5"/>
      <c r="G16" s="38">
        <f>G14+G13</f>
        <v>30021.5</v>
      </c>
      <c r="H16" s="5"/>
      <c r="I16" s="5"/>
      <c r="J16" s="5"/>
      <c r="K16" s="5"/>
      <c r="L16" s="6"/>
    </row>
    <row r="17" spans="1:12" x14ac:dyDescent="0.25">
      <c r="B17" s="9"/>
      <c r="C17" s="34"/>
      <c r="D17" s="28"/>
      <c r="G17" s="34"/>
      <c r="I17" s="45"/>
      <c r="J17" s="5"/>
      <c r="K17" s="5"/>
      <c r="L17" s="6"/>
    </row>
    <row r="18" spans="1:12" x14ac:dyDescent="0.25">
      <c r="A18" s="39" t="s">
        <v>18</v>
      </c>
      <c r="B18" s="40"/>
      <c r="C18" s="41">
        <v>1399</v>
      </c>
      <c r="D18" s="28"/>
      <c r="G18" s="41">
        <v>1399</v>
      </c>
      <c r="J18" s="5"/>
      <c r="K18" s="5"/>
      <c r="L18" s="6"/>
    </row>
    <row r="19" spans="1:12" x14ac:dyDescent="0.25">
      <c r="A19" s="4" t="s">
        <v>16</v>
      </c>
      <c r="B19" s="44"/>
      <c r="C19" s="36">
        <f>C16*C18+D23</f>
        <v>42000078.5</v>
      </c>
      <c r="D19" s="43"/>
      <c r="G19" s="36">
        <f>G16*G18+H23</f>
        <v>42000078.5</v>
      </c>
      <c r="J19" s="5"/>
      <c r="K19" s="5"/>
      <c r="L19" s="11"/>
    </row>
    <row r="20" spans="1:12" x14ac:dyDescent="0.25">
      <c r="A20" s="4" t="s">
        <v>20</v>
      </c>
      <c r="B20" s="44"/>
      <c r="C20" s="36">
        <f>2*1200000</f>
        <v>2400000</v>
      </c>
      <c r="D20" s="51"/>
      <c r="G20" s="36">
        <f>2*1200000</f>
        <v>2400000</v>
      </c>
      <c r="J20" s="5"/>
      <c r="K20" s="5"/>
      <c r="L20" s="11"/>
    </row>
    <row r="21" spans="1:12" x14ac:dyDescent="0.25">
      <c r="A21" s="4" t="s">
        <v>24</v>
      </c>
      <c r="B21" s="44"/>
      <c r="C21" s="36">
        <f>C18*2000</f>
        <v>2798000</v>
      </c>
      <c r="D21" s="51"/>
      <c r="G21" s="36">
        <f>G18*2000</f>
        <v>2798000</v>
      </c>
      <c r="J21" s="5"/>
      <c r="K21" s="5"/>
      <c r="L21" s="11"/>
    </row>
    <row r="22" spans="1:12" x14ac:dyDescent="0.25">
      <c r="A22" s="4"/>
      <c r="B22" s="44"/>
      <c r="C22" s="36">
        <f>C21+C20+C19</f>
        <v>47198078.5</v>
      </c>
      <c r="D22" s="51"/>
      <c r="G22" s="36">
        <f>G21+G20+G19</f>
        <v>47198078.5</v>
      </c>
      <c r="J22" s="5"/>
      <c r="K22" s="5"/>
      <c r="L22" s="11"/>
    </row>
    <row r="23" spans="1:12" x14ac:dyDescent="0.25">
      <c r="A23" s="4" t="s">
        <v>14</v>
      </c>
      <c r="B23" s="5"/>
      <c r="C23" s="19">
        <f>C22*90%</f>
        <v>42478270.649999999</v>
      </c>
      <c r="D23" s="48"/>
      <c r="E23" s="49"/>
      <c r="G23" s="19">
        <f>G22*90%</f>
        <v>42478270.649999999</v>
      </c>
      <c r="J23" s="5"/>
      <c r="K23" s="5"/>
      <c r="L23" s="6"/>
    </row>
    <row r="24" spans="1:12" x14ac:dyDescent="0.25">
      <c r="A24" s="4" t="s">
        <v>15</v>
      </c>
      <c r="B24" s="5"/>
      <c r="C24" s="19">
        <f>C22*80%</f>
        <v>37758462.800000004</v>
      </c>
      <c r="D24" s="30"/>
      <c r="E24" s="50"/>
      <c r="G24" s="19">
        <f>G22*80%</f>
        <v>37758462.800000004</v>
      </c>
      <c r="J24" s="5"/>
      <c r="K24" s="5"/>
      <c r="L24" s="6"/>
    </row>
    <row r="25" spans="1:12" x14ac:dyDescent="0.25">
      <c r="A25" s="4"/>
      <c r="B25" s="5"/>
      <c r="C25" s="18"/>
      <c r="D25" s="28"/>
      <c r="G25" s="18"/>
      <c r="I25" s="45"/>
      <c r="J25" s="5"/>
      <c r="K25" s="5"/>
      <c r="L25" s="14"/>
    </row>
    <row r="26" spans="1:12" x14ac:dyDescent="0.25">
      <c r="A26" s="12" t="s">
        <v>9</v>
      </c>
      <c r="B26" s="13"/>
      <c r="C26" s="37">
        <f>C4*C18</f>
        <v>4057100</v>
      </c>
      <c r="D26" s="31"/>
      <c r="G26" s="37">
        <f>G4*G18</f>
        <v>4057100</v>
      </c>
      <c r="J26" s="5"/>
      <c r="K26" s="5"/>
    </row>
    <row r="27" spans="1:12" x14ac:dyDescent="0.25">
      <c r="A27" s="22" t="s">
        <v>10</v>
      </c>
      <c r="C27" s="18"/>
      <c r="G27" s="18"/>
      <c r="J27" s="5"/>
      <c r="K27" s="5"/>
    </row>
    <row r="28" spans="1:12" x14ac:dyDescent="0.25">
      <c r="A28" s="24" t="s">
        <v>11</v>
      </c>
      <c r="B28" s="20"/>
      <c r="C28" s="19">
        <f>C22*0.03/12</f>
        <v>117995.19624999999</v>
      </c>
      <c r="D28" s="32"/>
      <c r="E28" s="46"/>
      <c r="G28" s="19">
        <f>G22*0.03/12</f>
        <v>117995.19624999999</v>
      </c>
      <c r="J28" s="5"/>
      <c r="K28" s="5"/>
    </row>
    <row r="29" spans="1:12" x14ac:dyDescent="0.25">
      <c r="A29" s="5"/>
      <c r="B29" s="5"/>
      <c r="C29" s="19"/>
      <c r="D29" s="30"/>
      <c r="G29" s="19"/>
      <c r="J29" s="5"/>
    </row>
    <row r="30" spans="1:12" x14ac:dyDescent="0.25">
      <c r="A30" s="47" t="s">
        <v>23</v>
      </c>
      <c r="B30" s="5"/>
      <c r="C30" s="32"/>
      <c r="D30" s="32"/>
      <c r="E30" s="16"/>
      <c r="F30" s="16"/>
      <c r="G30" s="32"/>
      <c r="H30" s="5"/>
      <c r="I30" s="5"/>
      <c r="J30" s="5"/>
    </row>
    <row r="31" spans="1:12" x14ac:dyDescent="0.25">
      <c r="A31" s="4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44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6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6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6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5"/>
      <c r="E45" s="5"/>
      <c r="F45" s="5"/>
      <c r="G45" s="25"/>
      <c r="H45" s="5"/>
      <c r="I45" s="5"/>
      <c r="J45" s="5"/>
    </row>
    <row r="46" spans="1:10" x14ac:dyDescent="0.25">
      <c r="A46" s="5"/>
      <c r="B46" s="5"/>
      <c r="C46" s="25"/>
      <c r="E46" s="5"/>
      <c r="F46" s="5"/>
      <c r="G46" s="25"/>
      <c r="H46" s="5"/>
      <c r="I46" s="5"/>
      <c r="J46" s="5"/>
    </row>
    <row r="47" spans="1:10" x14ac:dyDescent="0.25">
      <c r="A47" s="5"/>
      <c r="B47" s="5"/>
      <c r="C47" s="25"/>
      <c r="E47" s="5"/>
      <c r="F47" s="5"/>
      <c r="G47" s="25"/>
      <c r="H47" s="5"/>
      <c r="I47" s="5"/>
      <c r="J47" s="5"/>
    </row>
    <row r="48" spans="1:10" x14ac:dyDescent="0.25">
      <c r="A48" s="5"/>
      <c r="B48" s="5"/>
      <c r="C48" s="23"/>
      <c r="D48" s="23"/>
      <c r="E48" s="5"/>
      <c r="F48" s="5"/>
      <c r="G48" s="23"/>
      <c r="H48" s="5"/>
      <c r="I48" s="5"/>
      <c r="J48" s="5"/>
    </row>
    <row r="49" spans="1:10" x14ac:dyDescent="0.25">
      <c r="A49" s="21"/>
      <c r="B49" s="5"/>
      <c r="C49" s="23"/>
      <c r="D49" s="23"/>
      <c r="E49" s="5"/>
      <c r="F49" s="5"/>
      <c r="G49" s="23"/>
      <c r="H49" s="5"/>
      <c r="I49" s="5"/>
      <c r="J49" s="5"/>
    </row>
    <row r="50" spans="1:10" x14ac:dyDescent="0.25">
      <c r="A50" s="5"/>
      <c r="B50" s="5"/>
      <c r="C50" s="23"/>
      <c r="D50" s="23"/>
      <c r="E50" s="16"/>
      <c r="F50" s="16"/>
      <c r="G50" s="23"/>
      <c r="H50" s="5"/>
      <c r="I50" s="5"/>
      <c r="J50" s="5"/>
    </row>
    <row r="51" spans="1:10" x14ac:dyDescent="0.25">
      <c r="A51" s="5"/>
      <c r="B51" s="5"/>
      <c r="C51" s="23"/>
      <c r="D51" s="23"/>
      <c r="E51" s="16"/>
      <c r="F51" s="16"/>
      <c r="G51" s="23"/>
      <c r="H51" s="5"/>
      <c r="I51" s="5"/>
      <c r="J51" s="5"/>
    </row>
    <row r="52" spans="1:10" x14ac:dyDescent="0.25">
      <c r="A52" s="5"/>
      <c r="B52" s="5"/>
      <c r="C52" s="18"/>
      <c r="D52" s="23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x14ac:dyDescent="0.25">
      <c r="A59" s="5"/>
      <c r="B59" s="5"/>
      <c r="C59" s="18"/>
      <c r="D59" s="23"/>
      <c r="E59" s="5"/>
      <c r="F59" s="5"/>
      <c r="G59" s="18"/>
      <c r="H59" s="5"/>
      <c r="I59" s="5"/>
      <c r="J59" s="5"/>
    </row>
    <row r="60" spans="1:10" x14ac:dyDescent="0.25">
      <c r="A60" s="5"/>
      <c r="B60" s="5"/>
      <c r="C60" s="18"/>
      <c r="D60" s="23"/>
      <c r="E60" s="5"/>
      <c r="F60" s="5"/>
      <c r="G60" s="18"/>
      <c r="H60" s="5"/>
      <c r="I60" s="5"/>
      <c r="J60" s="5"/>
    </row>
    <row r="61" spans="1:10" x14ac:dyDescent="0.25">
      <c r="A61" s="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ht="15.75" x14ac:dyDescent="0.25">
      <c r="A66" s="15"/>
      <c r="B66" s="5"/>
      <c r="C66" s="18"/>
      <c r="D66" s="23"/>
      <c r="E66" s="5"/>
      <c r="F66" s="5"/>
      <c r="G66" s="18"/>
      <c r="H66" s="5"/>
      <c r="I66" s="5"/>
      <c r="J66" s="5"/>
    </row>
    <row r="67" spans="1:10" ht="15.75" x14ac:dyDescent="0.25">
      <c r="A67" s="15"/>
      <c r="B67" s="5"/>
      <c r="C67" s="18"/>
      <c r="D67" s="23"/>
      <c r="E67" s="5"/>
      <c r="F67" s="5"/>
      <c r="G67" s="18"/>
      <c r="H67" s="5"/>
      <c r="I67" s="5"/>
      <c r="J67" s="5"/>
    </row>
    <row r="68" spans="1:10" ht="15.75" x14ac:dyDescent="0.25">
      <c r="A68" s="1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5"/>
      <c r="G70" s="18"/>
      <c r="H70" s="5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16"/>
      <c r="G73" s="18"/>
      <c r="H73" s="16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D82" s="23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/>
      <c r="D84" s="23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>
        <f>C86*C85</f>
        <v>0</v>
      </c>
      <c r="D87" s="23"/>
      <c r="E87" s="5"/>
      <c r="F87" s="5"/>
      <c r="G87" s="18">
        <f>G86*G85</f>
        <v>0</v>
      </c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  <row r="158" spans="1:10" x14ac:dyDescent="0.25">
      <c r="A158" s="5"/>
      <c r="B158" s="5"/>
      <c r="C158" s="18"/>
      <c r="D158" s="23"/>
      <c r="E158" s="5"/>
      <c r="F158" s="5"/>
      <c r="G158" s="18"/>
      <c r="H158" s="5"/>
      <c r="I158" s="5"/>
      <c r="J158" s="5"/>
    </row>
    <row r="159" spans="1:10" x14ac:dyDescent="0.25">
      <c r="A159" s="5"/>
      <c r="B159" s="5"/>
      <c r="C159" s="18"/>
      <c r="D159" s="23"/>
      <c r="E159" s="5"/>
      <c r="F159" s="5"/>
      <c r="G159" s="18"/>
      <c r="H159" s="5"/>
      <c r="I159" s="5"/>
      <c r="J159" s="5"/>
    </row>
    <row r="160" spans="1:10" x14ac:dyDescent="0.25">
      <c r="A160" s="5"/>
      <c r="B160" s="5"/>
      <c r="C160" s="18"/>
      <c r="D160" s="23"/>
      <c r="E160" s="5"/>
      <c r="F160" s="5"/>
      <c r="G160" s="18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2024-09-13T13:16:31Z</dcterms:modified>
</cp:coreProperties>
</file>