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Fatima Ebrahim Eahalvadwala\"/>
    </mc:Choice>
  </mc:AlternateContent>
  <xr:revisionPtr revIDLastSave="0" documentId="13_ncr:1_{C4CA1FE2-66C8-4B22-9FF9-B69718D706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5" i="4" l="1"/>
  <c r="V5" i="4"/>
  <c r="U5" i="4"/>
  <c r="Q5" i="4"/>
  <c r="S5" i="4"/>
  <c r="H21" i="4" l="1"/>
  <c r="H19" i="4"/>
  <c r="H18" i="4"/>
  <c r="I18" i="4"/>
  <c r="I17" i="4"/>
  <c r="H2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<sst xmlns="http://schemas.openxmlformats.org/spreadsheetml/2006/main" count="30" uniqueCount="26">
  <si>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</si>
  <si>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</si>
  <si>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</si>
  <si>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</si>
  <si>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</si>
  <si>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</si>
  <si>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</si>
  <si>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</si>
  <si>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</si>
  <si>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</si>
  <si>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</si>
  <si>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</si>
  <si>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</si>
  <si>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</si>
  <si>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</si>
  <si>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</si>
  <si>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mv</t>
  </si>
  <si>
    <t>ca</t>
  </si>
  <si>
    <t>terrace</t>
  </si>
  <si>
    <t>177*40%</t>
  </si>
  <si>
    <t>rate on ca</t>
  </si>
  <si>
    <t>fmv</t>
  </si>
  <si>
    <t>Flat No. 601, 6th Floor, Wing - B, Essensiea CHSL, Village - Kondhwa Budruk</t>
  </si>
  <si>
    <t>agreement  - 14.07.14</t>
  </si>
  <si>
    <t>28.06.21</t>
  </si>
  <si>
    <t>oc - 2011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</si>
</sst>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FC32C-2AEC-42D4-A55C-0557115E1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9EC81-F0ED-4BF1-B226-2A80ECB8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73A01-9533-4BC9-A7A4-BAEE7A08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10F0A-AAEB-4A05-A59E-573F92FB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16</v>
      </c>
    </row>
    <row r="2" spans="1:23" x14ac:dyDescent="0.25">
      <c r="A2" s="4">
        <f t="shared" ref="A2:A15" si="0">N2</f>
        <v>0</v>
      </c>
      <c r="B2" s="4">
        <f t="shared" ref="B2:B15" si="1">Q2</f>
        <v>800</v>
      </c>
      <c r="C2" s="4">
        <f>B2*1.2</f>
        <v>960</v>
      </c>
      <c r="D2" s="4">
        <f t="shared" ref="D2:D13" si="2">C2*1.2</f>
        <v>1152</v>
      </c>
      <c r="E2" s="5">
        <f t="shared" ref="E2:E13" si="3">R2</f>
        <v>6000000</v>
      </c>
      <c r="F2" s="15">
        <f t="shared" ref="F2:F13" si="4">ROUND((E2/B2),0)</f>
        <v>7500</v>
      </c>
      <c r="G2" s="10">
        <f t="shared" ref="G2:G13" si="5">ROUND((E2/C2),0)</f>
        <v>6250</v>
      </c>
      <c r="H2" s="10">
        <f t="shared" ref="H2:H13" si="6">ROUND((E2/D2),0)</f>
        <v>5208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800</v>
      </c>
      <c r="R2" s="2">
        <v>6000000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1050</v>
      </c>
      <c r="C3" s="4">
        <f t="shared" ref="C3:C15" si="9">B3*1.2</f>
        <v>1260</v>
      </c>
      <c r="D3" s="4">
        <f t="shared" si="2"/>
        <v>1512</v>
      </c>
      <c r="E3" s="5">
        <f t="shared" si="3"/>
        <v>7700000</v>
      </c>
      <c r="F3" s="10">
        <f t="shared" si="4"/>
        <v>7333</v>
      </c>
      <c r="G3" s="10">
        <f t="shared" si="5"/>
        <v>6111</v>
      </c>
      <c r="H3" s="10">
        <f t="shared" si="6"/>
        <v>5093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1050</v>
      </c>
      <c r="R3" s="2">
        <v>7700000</v>
      </c>
      <c r="S3" s="8"/>
      <c r="T3" s="8"/>
    </row>
    <row r="4" spans="1:23" x14ac:dyDescent="0.25">
      <c r="A4" s="4">
        <f t="shared" si="0"/>
        <v>0</v>
      </c>
      <c r="B4" s="4">
        <f t="shared" si="1"/>
        <v>907</v>
      </c>
      <c r="C4" s="4">
        <f t="shared" si="9"/>
        <v>1088.3999999999999</v>
      </c>
      <c r="D4" s="4">
        <f t="shared" si="2"/>
        <v>1306.0799999999997</v>
      </c>
      <c r="E4" s="5">
        <f t="shared" si="3"/>
        <v>8000000</v>
      </c>
      <c r="F4" s="15">
        <f t="shared" si="4"/>
        <v>8820</v>
      </c>
      <c r="G4" s="10">
        <f t="shared" si="5"/>
        <v>7350</v>
      </c>
      <c r="H4" s="10">
        <f t="shared" si="6"/>
        <v>6125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907</v>
      </c>
      <c r="R4" s="2">
        <v>8000000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932</v>
      </c>
      <c r="C5" s="4">
        <f t="shared" si="9"/>
        <v>1118.3999999999999</v>
      </c>
      <c r="D5" s="4">
        <f t="shared" si="2"/>
        <v>1342.0799999999997</v>
      </c>
      <c r="E5" s="5">
        <f t="shared" si="3"/>
        <v>4950000</v>
      </c>
      <c r="F5" s="15">
        <f t="shared" si="4"/>
        <v>5311</v>
      </c>
      <c r="G5" s="15">
        <f t="shared" si="5"/>
        <v>4426</v>
      </c>
      <c r="H5" s="10">
        <f t="shared" si="6"/>
        <v>3688</v>
      </c>
      <c r="I5" s="4" t="e">
        <f>#REF!</f>
        <v>#REF!</v>
      </c>
      <c r="J5" s="4">
        <f t="shared" si="7"/>
        <v>66.8</v>
      </c>
      <c r="O5">
        <v>0</v>
      </c>
      <c r="P5">
        <f t="shared" si="8"/>
        <v>0</v>
      </c>
      <c r="Q5">
        <f>865+67</f>
        <v>932</v>
      </c>
      <c r="R5" s="2">
        <v>4950000</v>
      </c>
      <c r="S5" s="8">
        <f>167*40%</f>
        <v>66.8</v>
      </c>
      <c r="T5" s="8">
        <v>5476427</v>
      </c>
      <c r="U5">
        <f>T5/Q5</f>
        <v>5875.994635193133</v>
      </c>
      <c r="V5">
        <f>U5*1.2</f>
        <v>7051.1935622317596</v>
      </c>
      <c r="W5" t="s">
        <v>24</v>
      </c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2:Q12" si="10">P6/1.2</f>
        <v>0</v>
      </c>
      <c r="R6" s="2">
        <v>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G16" t="s">
        <v>22</v>
      </c>
    </row>
    <row r="17" spans="7:24" x14ac:dyDescent="0.25">
      <c r="G17" t="s">
        <v>17</v>
      </c>
      <c r="H17">
        <v>865</v>
      </c>
      <c r="I17">
        <f>80.36*10.764</f>
        <v>864.9950399999999</v>
      </c>
    </row>
    <row r="18" spans="7:24" x14ac:dyDescent="0.25">
      <c r="G18" t="s">
        <v>18</v>
      </c>
      <c r="H18">
        <f>177*40%</f>
        <v>70.8</v>
      </c>
      <c r="I18">
        <f>16.44*10.764</f>
        <v>176.96016</v>
      </c>
      <c r="J18" t="s">
        <v>19</v>
      </c>
    </row>
    <row r="19" spans="7:24" x14ac:dyDescent="0.25">
      <c r="H19">
        <f>H18+H17</f>
        <v>935.8</v>
      </c>
    </row>
    <row r="20" spans="7:24" x14ac:dyDescent="0.25">
      <c r="G20" t="s">
        <v>20</v>
      </c>
      <c r="H20">
        <v>6500</v>
      </c>
    </row>
    <row r="21" spans="7:24" x14ac:dyDescent="0.25">
      <c r="G21" t="s">
        <v>21</v>
      </c>
      <c r="H21">
        <f>H20*H19</f>
        <v>6082700</v>
      </c>
    </row>
    <row r="22" spans="7:24" x14ac:dyDescent="0.25">
      <c r="G22" s="6"/>
      <c r="H22" s="6"/>
    </row>
    <row r="23" spans="7:24" x14ac:dyDescent="0.25">
      <c r="J23" t="s">
        <v>25</v>
      </c>
    </row>
    <row r="24" spans="7:24" x14ac:dyDescent="0.25">
      <c r="G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13</v>
      </c>
      <c r="H25">
        <v>4535500</v>
      </c>
      <c r="I25">
        <f>H25*1.2</f>
        <v>5442600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H26">
        <v>272200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SUM(H25:H27)</f>
        <v>4837700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4523500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2024-10-10T11:57:19Z</dcterms:modified>
</cp:coreProperties>
</file>