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9" r:id="rId8"/>
    <sheet name="IGR" sheetId="3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B4" s="1"/>
  <c r="J4"/>
  <c r="I4"/>
  <c r="E4"/>
  <c r="A4"/>
  <c r="Q3"/>
  <c r="B3" s="1"/>
  <c r="J3"/>
  <c r="I3"/>
  <c r="E3"/>
  <c r="A3"/>
  <c r="Q2"/>
  <c r="B2" s="1"/>
  <c r="J2"/>
  <c r="I2"/>
  <c r="E2"/>
  <c r="A2"/>
  <c r="P8"/>
  <c r="Q8" s="1"/>
  <c r="B8" s="1"/>
  <c r="J8"/>
  <c r="I8"/>
  <c r="E8"/>
  <c r="A8"/>
  <c r="F2" l="1"/>
  <c r="C2"/>
  <c r="F6"/>
  <c r="C6"/>
  <c r="F5"/>
  <c r="C5"/>
  <c r="F4"/>
  <c r="C4"/>
  <c r="F3"/>
  <c r="C3"/>
  <c r="C7"/>
  <c r="F7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D3" l="1"/>
  <c r="H3" s="1"/>
  <c r="G3"/>
  <c r="G5"/>
  <c r="D5"/>
  <c r="H5" s="1"/>
  <c r="D2"/>
  <c r="H2" s="1"/>
  <c r="G2"/>
  <c r="G7"/>
  <c r="D7"/>
  <c r="H7" s="1"/>
  <c r="G4"/>
  <c r="D4"/>
  <c r="H4" s="1"/>
  <c r="D6"/>
  <c r="H6" s="1"/>
  <c r="G6"/>
  <c r="G8"/>
  <c r="D8"/>
  <c r="H8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C23"/>
  <c r="L3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<sst xmlns="http://schemas.openxmlformats.org/spreadsheetml/2006/main" count="163" uniqueCount="122">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</sst>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168088</xdr:colOff>
      <xdr:row>1</xdr:row>
      <xdr:rowOff>56030</xdr:rowOff>
    </xdr:from>
    <xdr:to>
      <xdr:col>15</xdr:col>
      <xdr:colOff>280147</xdr:colOff>
      <xdr:row>41</xdr:row>
      <xdr:rowOff>17930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3" r="10880"/>
        <a:stretch>
          <a:fillRect/>
        </a:stretch>
      </xdr:blipFill>
      <xdr:spPr bwMode="auto">
        <a:xfrm>
          <a:off x="773206" y="246530"/>
          <a:ext cx="8583706" cy="731295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66675</xdr:rowOff>
    </xdr:from>
    <xdr:to>
      <xdr:col>9</xdr:col>
      <xdr:colOff>476250</xdr:colOff>
      <xdr:row>29</xdr:row>
      <xdr:rowOff>123825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257175"/>
          <a:ext cx="4981575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0</xdr:rowOff>
    </xdr:from>
    <xdr:to>
      <xdr:col>13</xdr:col>
      <xdr:colOff>324971</xdr:colOff>
      <xdr:row>38</xdr:row>
      <xdr:rowOff>76200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2153" r="15394"/>
        <a:stretch>
          <a:fillRect/>
        </a:stretch>
      </xdr:blipFill>
      <xdr:spPr bwMode="auto">
        <a:xfrm>
          <a:off x="1176618" y="0"/>
          <a:ext cx="7014882" cy="73152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0</xdr:rowOff>
    </xdr:from>
    <xdr:to>
      <xdr:col>11</xdr:col>
      <xdr:colOff>123825</xdr:colOff>
      <xdr:row>29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190500"/>
          <a:ext cx="6238875" cy="53721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20203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34703</v>
      </c>
      <c r="D10" s="56" t="s">
        <v>61</v>
      </c>
      <c r="E10" s="57">
        <f>ROUND(C10/10.764,0)</f>
        <v>3224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1720000</v>
      </c>
      <c r="C17" s="71">
        <v>860</v>
      </c>
      <c r="D17" s="71"/>
      <c r="E17" s="71">
        <f>E10*C17</f>
        <v>2772640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116</v>
      </c>
      <c r="H15">
        <v>10.5</v>
      </c>
      <c r="I15">
        <v>17.8</v>
      </c>
      <c r="J15">
        <f>H15*I15</f>
        <v>186.9</v>
      </c>
    </row>
    <row r="16" spans="3:19">
      <c r="G16" s="71" t="s">
        <v>117</v>
      </c>
      <c r="H16">
        <v>10.1</v>
      </c>
      <c r="I16">
        <v>8.1</v>
      </c>
      <c r="J16" s="71">
        <f t="shared" ref="J16:J22" si="0">H16*I16</f>
        <v>81.809999999999988</v>
      </c>
    </row>
    <row r="17" spans="7:19">
      <c r="G17" s="71" t="s">
        <v>119</v>
      </c>
      <c r="H17">
        <v>7.8</v>
      </c>
      <c r="I17">
        <v>3.2</v>
      </c>
      <c r="J17" s="71">
        <f t="shared" si="0"/>
        <v>24.96</v>
      </c>
    </row>
    <row r="18" spans="7:19">
      <c r="G18" s="71" t="s">
        <v>120</v>
      </c>
      <c r="H18">
        <v>3.4</v>
      </c>
      <c r="I18">
        <v>5.6</v>
      </c>
      <c r="J18" s="71">
        <f t="shared" si="0"/>
        <v>19.04</v>
      </c>
      <c r="S18" s="114"/>
    </row>
    <row r="19" spans="7:19">
      <c r="G19" s="71" t="s">
        <v>118</v>
      </c>
      <c r="H19">
        <v>10.1</v>
      </c>
      <c r="I19">
        <v>10.1</v>
      </c>
      <c r="J19" s="71">
        <f t="shared" si="0"/>
        <v>102.00999999999999</v>
      </c>
    </row>
    <row r="20" spans="7:19">
      <c r="G20" s="71" t="s">
        <v>118</v>
      </c>
      <c r="H20">
        <v>13.7</v>
      </c>
      <c r="I20">
        <v>10.9</v>
      </c>
      <c r="J20" s="71">
        <f t="shared" si="0"/>
        <v>149.32999999999998</v>
      </c>
    </row>
    <row r="21" spans="7:19">
      <c r="G21" s="71" t="s">
        <v>121</v>
      </c>
      <c r="H21">
        <v>9.1</v>
      </c>
      <c r="I21">
        <v>10.1</v>
      </c>
      <c r="J21" s="71">
        <f t="shared" si="0"/>
        <v>91.91</v>
      </c>
    </row>
    <row r="22" spans="7:19">
      <c r="G22" s="71" t="s">
        <v>121</v>
      </c>
      <c r="H22">
        <v>9.8000000000000007</v>
      </c>
      <c r="I22">
        <v>3.2</v>
      </c>
      <c r="J22" s="71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2500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11</v>
      </c>
      <c r="D7" s="24"/>
      <c r="F7" s="74"/>
      <c r="G7" s="74"/>
    </row>
    <row r="8" spans="1:13">
      <c r="A8" s="15" t="s">
        <v>18</v>
      </c>
      <c r="B8" s="23"/>
      <c r="C8" s="24">
        <f>C9-C7</f>
        <v>49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13">
      <c r="A11" s="15"/>
      <c r="B11" s="25"/>
      <c r="C11" s="26">
        <f>C10%</f>
        <v>0.16500000000000001</v>
      </c>
      <c r="D11" s="26"/>
      <c r="F11" s="74"/>
      <c r="G11" s="74"/>
    </row>
    <row r="12" spans="1:13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13">
      <c r="A14" s="15" t="s">
        <v>15</v>
      </c>
      <c r="B14" s="18"/>
      <c r="C14" s="19">
        <f>C5</f>
        <v>2500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4170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860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3586200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C20*80%</f>
        <v>2725512</v>
      </c>
      <c r="C20" s="30">
        <f>C19*95%</f>
        <v>3406890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2868960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>
        <f>D4*D18</f>
        <v>0</v>
      </c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7471.25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J31">
        <v>10</v>
      </c>
      <c r="K31">
        <v>4</v>
      </c>
      <c r="L31" s="71">
        <f t="shared" ref="L23:L31" si="0">K31*J31</f>
        <v>40</v>
      </c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99</v>
      </c>
      <c r="C39" s="140" t="s">
        <v>100</v>
      </c>
      <c r="D39" s="140" t="s">
        <v>101</v>
      </c>
      <c r="E39" s="121" t="s">
        <v>102</v>
      </c>
      <c r="F39" s="121" t="s">
        <v>104</v>
      </c>
      <c r="G39" s="121" t="s">
        <v>105</v>
      </c>
      <c r="H39" s="121" t="s">
        <v>106</v>
      </c>
      <c r="I39" s="121" t="s">
        <v>107</v>
      </c>
      <c r="J39" s="140" t="s">
        <v>110</v>
      </c>
      <c r="K39" s="140" t="s">
        <v>111</v>
      </c>
      <c r="L39" s="140" t="s">
        <v>112</v>
      </c>
      <c r="M39" s="140" t="s">
        <v>113</v>
      </c>
    </row>
    <row r="40" spans="1:13" ht="18">
      <c r="A40" s="141"/>
      <c r="B40" s="141"/>
      <c r="C40" s="141"/>
      <c r="D40" s="141"/>
      <c r="E40" s="122" t="s">
        <v>103</v>
      </c>
      <c r="F40" s="122" t="s">
        <v>103</v>
      </c>
      <c r="G40" s="122" t="s">
        <v>103</v>
      </c>
      <c r="H40" s="122" t="s">
        <v>103</v>
      </c>
      <c r="I40" s="122" t="s">
        <v>108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109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114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115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875</v>
      </c>
      <c r="C2" s="4">
        <f t="shared" ref="C2:C7" si="2">B2*1.2</f>
        <v>1050</v>
      </c>
      <c r="D2" s="4">
        <f t="shared" ref="D2:D7" si="3">C2*1.2</f>
        <v>1260</v>
      </c>
      <c r="E2" s="5">
        <f t="shared" ref="E2:E7" si="4">R2</f>
        <v>4200000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1050</v>
      </c>
      <c r="Q2" s="71">
        <f t="shared" ref="Q2:Q7" si="10">P2/1.2</f>
        <v>875</v>
      </c>
      <c r="R2" s="2">
        <v>4200000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885.83333333333337</v>
      </c>
      <c r="C3" s="4">
        <f t="shared" si="2"/>
        <v>1063</v>
      </c>
      <c r="D3" s="4">
        <f t="shared" si="3"/>
        <v>1275.5999999999999</v>
      </c>
      <c r="E3" s="5">
        <f t="shared" si="4"/>
        <v>4950000</v>
      </c>
      <c r="F3" s="4">
        <f t="shared" si="5"/>
        <v>5588</v>
      </c>
      <c r="G3" s="4">
        <f t="shared" si="6"/>
        <v>4657</v>
      </c>
      <c r="H3" s="4">
        <f t="shared" si="7"/>
        <v>3881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1063</v>
      </c>
      <c r="Q3" s="71">
        <f t="shared" si="10"/>
        <v>885.83333333333337</v>
      </c>
      <c r="R3" s="2">
        <v>4950000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620</v>
      </c>
      <c r="C4" s="4">
        <f t="shared" si="2"/>
        <v>744</v>
      </c>
      <c r="D4" s="4">
        <f t="shared" si="3"/>
        <v>892.8</v>
      </c>
      <c r="E4" s="5">
        <f t="shared" si="4"/>
        <v>3700000</v>
      </c>
      <c r="F4" s="4">
        <f t="shared" si="5"/>
        <v>5968</v>
      </c>
      <c r="G4" s="4">
        <f t="shared" si="6"/>
        <v>4973</v>
      </c>
      <c r="H4" s="4">
        <f t="shared" si="7"/>
        <v>4144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620</v>
      </c>
      <c r="R4" s="2">
        <v>3700000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1"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2:A8" si="12">N8</f>
        <v>0</v>
      </c>
      <c r="B8" s="4">
        <f t="shared" ref="B2:B8" si="13">Q8</f>
        <v>0</v>
      </c>
      <c r="C8" s="4">
        <f t="shared" ref="C2:C8" si="14">B8*1.2</f>
        <v>0</v>
      </c>
      <c r="D8" s="4">
        <f t="shared" ref="D2:D8" si="15">C8*1.2</f>
        <v>0</v>
      </c>
      <c r="E8" s="5">
        <f t="shared" ref="E2:E8" si="16">R8</f>
        <v>0</v>
      </c>
      <c r="F8" s="4" t="e">
        <f t="shared" ref="F2:F8" si="17">ROUND((E8/B8),0)</f>
        <v>#DIV/0!</v>
      </c>
      <c r="G8" s="4" t="e">
        <f t="shared" ref="G2:G8" si="18">ROUND((E8/C8),0)</f>
        <v>#DIV/0!</v>
      </c>
      <c r="H8" s="4" t="e">
        <f t="shared" ref="H2:H8" si="19">ROUND((E8/D8),0)</f>
        <v>#DIV/0!</v>
      </c>
      <c r="I8" s="4">
        <f t="shared" ref="I2:I8" si="20">T8</f>
        <v>0</v>
      </c>
      <c r="J8" s="4">
        <f t="shared" ref="J2:J8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2:Q8" si="22">P8/1.2</f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4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4">
        <f t="shared" ref="I19:J19" si="45">T19</f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6" sqref="I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H4"/>
  <sheetViews>
    <sheetView topLeftCell="A4" workbookViewId="0">
      <selection activeCell="G9" sqref="G9"/>
    </sheetView>
  </sheetViews>
  <sheetFormatPr defaultRowHeight="15"/>
  <sheetData>
    <row r="4" spans="8:8">
      <c r="H4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2024-09-10T09:53:06Z</dcterms:modified>
</cp:coreProperties>
</file>