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akshay Tarle\"/>
    </mc:Choice>
  </mc:AlternateContent>
  <bookViews>
    <workbookView xWindow="0" yWindow="0" windowWidth="2049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9" r:id="rId7"/>
    <sheet name="Sheet4" sheetId="40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4" l="1"/>
  <c r="P16" i="4"/>
  <c r="C17" i="25"/>
  <c r="P9" i="4" l="1"/>
  <c r="P7" i="4" l="1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B5" i="4"/>
  <c r="J5" i="4"/>
  <c r="I5" i="4"/>
  <c r="E5" i="4"/>
  <c r="A5" i="4"/>
  <c r="B4" i="4"/>
  <c r="J4" i="4"/>
  <c r="I4" i="4"/>
  <c r="E4" i="4"/>
  <c r="A4" i="4"/>
  <c r="B3" i="4"/>
  <c r="J3" i="4"/>
  <c r="I3" i="4"/>
  <c r="E3" i="4"/>
  <c r="A3" i="4"/>
  <c r="B2" i="4"/>
  <c r="J2" i="4"/>
  <c r="I2" i="4"/>
  <c r="E2" i="4"/>
  <c r="A2" i="4"/>
  <c r="F4" i="4" l="1"/>
  <c r="C4" i="4"/>
  <c r="F3" i="4"/>
  <c r="C3" i="4"/>
  <c r="F7" i="4"/>
  <c r="C7" i="4"/>
  <c r="F2" i="4"/>
  <c r="C2" i="4"/>
  <c r="F6" i="4"/>
  <c r="C6" i="4"/>
  <c r="F5" i="4"/>
  <c r="C5" i="4"/>
  <c r="B13" i="4"/>
  <c r="C13" i="4" s="1"/>
  <c r="D13" i="4" s="1"/>
  <c r="J13" i="4"/>
  <c r="I13" i="4"/>
  <c r="E13" i="4"/>
  <c r="F13" i="4" s="1"/>
  <c r="A13" i="4"/>
  <c r="B12" i="4"/>
  <c r="C12" i="4" s="1"/>
  <c r="D12" i="4" s="1"/>
  <c r="J12" i="4"/>
  <c r="I12" i="4"/>
  <c r="E12" i="4"/>
  <c r="A12" i="4"/>
  <c r="B11" i="4"/>
  <c r="C11" i="4" s="1"/>
  <c r="D11" i="4" s="1"/>
  <c r="J11" i="4"/>
  <c r="I11" i="4"/>
  <c r="E11" i="4"/>
  <c r="A11" i="4"/>
  <c r="B10" i="4"/>
  <c r="C10" i="4" s="1"/>
  <c r="D10" i="4" s="1"/>
  <c r="J10" i="4"/>
  <c r="I10" i="4"/>
  <c r="E10" i="4"/>
  <c r="A10" i="4"/>
  <c r="B9" i="4"/>
  <c r="C9" i="4" s="1"/>
  <c r="D9" i="4" s="1"/>
  <c r="J9" i="4"/>
  <c r="I9" i="4"/>
  <c r="E9" i="4"/>
  <c r="A9" i="4"/>
  <c r="B8" i="4"/>
  <c r="C8" i="4" s="1"/>
  <c r="D8" i="4" s="1"/>
  <c r="J8" i="4"/>
  <c r="I8" i="4"/>
  <c r="E8" i="4"/>
  <c r="F8" i="4" s="1"/>
  <c r="A8" i="4"/>
  <c r="F12" i="4" l="1"/>
  <c r="F11" i="4"/>
  <c r="F10" i="4"/>
  <c r="F9" i="4"/>
  <c r="D5" i="4"/>
  <c r="H5" i="4" s="1"/>
  <c r="G5" i="4"/>
  <c r="D2" i="4"/>
  <c r="H2" i="4" s="1"/>
  <c r="G2" i="4"/>
  <c r="G3" i="4"/>
  <c r="D3" i="4"/>
  <c r="H3" i="4" s="1"/>
  <c r="G6" i="4"/>
  <c r="D6" i="4"/>
  <c r="H6" i="4" s="1"/>
  <c r="D7" i="4"/>
  <c r="H7" i="4" s="1"/>
  <c r="G7" i="4"/>
  <c r="D4" i="4"/>
  <c r="H4" i="4" s="1"/>
  <c r="G4" i="4"/>
  <c r="H8" i="4"/>
  <c r="H9" i="4"/>
  <c r="H10" i="4"/>
  <c r="H11" i="4"/>
  <c r="H12" i="4"/>
  <c r="H13" i="4"/>
  <c r="G8" i="4"/>
  <c r="G9" i="4"/>
  <c r="G10" i="4"/>
  <c r="G11" i="4"/>
  <c r="G12" i="4"/>
  <c r="G13" i="4"/>
  <c r="P18" i="4"/>
  <c r="Q18" i="4" s="1"/>
  <c r="Q17" i="4"/>
  <c r="P15" i="4"/>
  <c r="Q15" i="4" s="1"/>
  <c r="P14" i="4"/>
  <c r="Q14" i="4" s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H32" i="4" l="1"/>
  <c r="I31" i="4"/>
  <c r="I2" i="24"/>
  <c r="G34" i="4"/>
  <c r="H15" i="4"/>
  <c r="H14" i="4"/>
  <c r="F14" i="4"/>
  <c r="F15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7" i="4" l="1"/>
  <c r="H17" i="4" s="1"/>
  <c r="D16" i="4"/>
  <c r="H16" i="4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<sst xmlns="http://schemas.openxmlformats.org/spreadsheetml/2006/main" count="133" uniqueCount="100">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</sst>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0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265044</xdr:colOff>
      <xdr:row>0</xdr:row>
      <xdr:rowOff>49696</xdr:rowOff>
    </xdr:from>
    <xdr:to>
      <xdr:col>14</xdr:col>
      <xdr:colOff>504411</xdr:colOff>
      <xdr:row>34</xdr:row>
      <xdr:rowOff>76614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044" y="49696"/>
          <a:ext cx="8820150" cy="6238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325092</xdr:colOff>
      <xdr:row>31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05875" cy="6067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276225</xdr:colOff>
      <xdr:row>30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81825" cy="5781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D16" sqref="D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36535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34500</v>
      </c>
      <c r="D5" s="56" t="s">
        <v>61</v>
      </c>
      <c r="E5" s="57">
        <f>ROUND(C5/10.764,0)</f>
        <v>3205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13500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21000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0.11</v>
      </c>
      <c r="D8" s="98">
        <f>1-C8</f>
        <v>0.89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18690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32190</v>
      </c>
      <c r="D10" s="56" t="s">
        <v>61</v>
      </c>
      <c r="E10" s="57">
        <f>ROUND(C10/10.764,0)</f>
        <v>2991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553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C16*E10</f>
        <v>1654023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115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G8" sqref="G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4500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11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16.5</v>
      </c>
      <c r="D10" s="24"/>
      <c r="F10" s="74"/>
      <c r="G10" s="74"/>
    </row>
    <row r="11" spans="1:9">
      <c r="A11" s="15"/>
      <c r="B11" s="25"/>
      <c r="C11" s="26">
        <f>C10%</f>
        <v>0.16500000000000001</v>
      </c>
      <c r="D11" s="26"/>
      <c r="F11" s="74"/>
      <c r="G11" s="74"/>
    </row>
    <row r="12" spans="1:9">
      <c r="A12" s="15" t="s">
        <v>21</v>
      </c>
      <c r="B12" s="18"/>
      <c r="C12" s="19">
        <f>C6*C11</f>
        <v>330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1670</v>
      </c>
      <c r="D13" s="22"/>
      <c r="F13" s="74"/>
      <c r="G13" s="74"/>
    </row>
    <row r="14" spans="1:9">
      <c r="A14" s="15" t="s">
        <v>15</v>
      </c>
      <c r="B14" s="18"/>
      <c r="C14" s="19">
        <f>C5</f>
        <v>2500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4170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553</v>
      </c>
      <c r="D18" s="72"/>
      <c r="E18" s="73"/>
      <c r="F18" s="74"/>
      <c r="G18" s="74"/>
    </row>
    <row r="19" spans="1:7">
      <c r="A19" s="15"/>
      <c r="B19" s="6"/>
      <c r="C19" s="29">
        <f>C18*C16</f>
        <v>2306010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1971638.55</v>
      </c>
      <c r="C20" s="30">
        <f>C19*95%</f>
        <v>2190709.5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1844808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1106000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4804.1875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abSelected="1" topLeftCell="C1" zoomScale="70" zoomScaleNormal="70" workbookViewId="0">
      <selection activeCell="T17" sqref="T1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0</v>
      </c>
      <c r="C2" s="4">
        <f t="shared" ref="C2:C7" si="2">B2*1.2</f>
        <v>0</v>
      </c>
      <c r="D2" s="4">
        <f t="shared" ref="D2:D7" si="3">C2*1.2</f>
        <v>0</v>
      </c>
      <c r="E2" s="5">
        <f t="shared" ref="E2:E7" si="4">R2</f>
        <v>3400000</v>
      </c>
      <c r="F2" s="4" t="e">
        <f t="shared" ref="F2:F7" si="5">ROUND((E2/B2),0)</f>
        <v>#DIV/0!</v>
      </c>
      <c r="G2" s="4" t="e">
        <f t="shared" ref="G2:G7" si="6">ROUND((E2/C2),0)</f>
        <v>#DIV/0!</v>
      </c>
      <c r="H2" s="4" t="e">
        <f t="shared" ref="H2:H7" si="7">ROUND((E2/D2),0)</f>
        <v>#DIV/0!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0</v>
      </c>
      <c r="R2" s="2">
        <v>3400000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0</v>
      </c>
      <c r="Q4" s="71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0</v>
      </c>
      <c r="Q5" s="71"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" si="10">O6/1.2</f>
        <v>0</v>
      </c>
      <c r="Q6" s="71">
        <f t="shared" ref="Q6:Q7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ref="A8:A13" si="12">N8</f>
        <v>0</v>
      </c>
      <c r="B8" s="4">
        <f t="shared" ref="B8:B13" si="13">Q8</f>
        <v>0</v>
      </c>
      <c r="C8" s="4">
        <f t="shared" ref="C8:C13" si="14">B8*1.2</f>
        <v>0</v>
      </c>
      <c r="D8" s="4">
        <f t="shared" ref="D8:D13" si="15">C8*1.2</f>
        <v>0</v>
      </c>
      <c r="E8" s="5">
        <f t="shared" ref="E8:E13" si="16">R8</f>
        <v>0</v>
      </c>
      <c r="F8" s="4" t="e">
        <f t="shared" ref="F8:F13" si="17">ROUND((E8/B8),0)</f>
        <v>#DIV/0!</v>
      </c>
      <c r="G8" s="4" t="e">
        <f t="shared" ref="G8:G13" si="18">ROUND((E8/C8),0)</f>
        <v>#DIV/0!</v>
      </c>
      <c r="H8" s="4" t="e">
        <f t="shared" ref="H8:H13" si="19">ROUND((E8/D8),0)</f>
        <v>#DIV/0!</v>
      </c>
      <c r="I8" s="4">
        <f t="shared" ref="I8:I13" si="20">T8</f>
        <v>0</v>
      </c>
      <c r="J8" s="4">
        <f t="shared" ref="J8:J13" si="21">U8</f>
        <v>0</v>
      </c>
      <c r="K8" s="71"/>
      <c r="L8" s="71"/>
      <c r="M8" s="71"/>
      <c r="N8" s="71"/>
      <c r="O8" s="71">
        <v>0</v>
      </c>
      <c r="P8" s="71">
        <v>0</v>
      </c>
      <c r="Q8" s="71"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ref="P9" si="22">O9/1.2</f>
        <v>0</v>
      </c>
      <c r="Q9" s="71"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v>0</v>
      </c>
      <c r="Q10" s="71"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v>0</v>
      </c>
      <c r="Q11" s="71"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v>0</v>
      </c>
      <c r="Q12" s="71"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v>0</v>
      </c>
      <c r="Q13" s="71">
        <v>0</v>
      </c>
      <c r="R13" s="2">
        <v>0</v>
      </c>
      <c r="S13" s="2"/>
    </row>
    <row r="14" spans="1:35">
      <c r="A14" s="4">
        <f t="shared" ref="A14:A15" si="23">N14</f>
        <v>0</v>
      </c>
      <c r="B14" s="4">
        <f t="shared" ref="B14:B15" si="24">Q14</f>
        <v>672.22222222222229</v>
      </c>
      <c r="C14" s="4">
        <f t="shared" ref="C14:C15" si="25">B14*1.2</f>
        <v>806.66666666666674</v>
      </c>
      <c r="D14" s="4">
        <f t="shared" ref="D14:D15" si="26">C14*1.2</f>
        <v>968</v>
      </c>
      <c r="E14" s="5">
        <f t="shared" ref="E14:E15" si="27">R14</f>
        <v>3400000</v>
      </c>
      <c r="F14" s="4">
        <f t="shared" ref="F14:F15" si="28">ROUND((E14/B14),0)</f>
        <v>5058</v>
      </c>
      <c r="G14" s="4">
        <f t="shared" ref="G14:G15" si="29">ROUND((E14/C14),0)</f>
        <v>4215</v>
      </c>
      <c r="H14" s="4">
        <f t="shared" ref="H14:H15" si="30">ROUND((E14/D14),0)</f>
        <v>3512</v>
      </c>
      <c r="I14" s="4">
        <f t="shared" ref="I14:I15" si="31">T14</f>
        <v>0</v>
      </c>
      <c r="J14" s="4">
        <f t="shared" ref="J14:J15" si="32">U14</f>
        <v>0</v>
      </c>
      <c r="O14" s="71">
        <v>968</v>
      </c>
      <c r="P14" s="71">
        <f t="shared" ref="P14:P16" si="33">O14/1.2</f>
        <v>806.66666666666674</v>
      </c>
      <c r="Q14" s="71">
        <f t="shared" ref="Q14:Q18" si="34">P14/1.2</f>
        <v>672.22222222222229</v>
      </c>
      <c r="R14" s="2">
        <v>3400000</v>
      </c>
      <c r="S14" s="2"/>
    </row>
    <row r="15" spans="1:35">
      <c r="A15" s="4">
        <f t="shared" si="23"/>
        <v>0</v>
      </c>
      <c r="B15" s="4">
        <f t="shared" si="24"/>
        <v>833.33333333333337</v>
      </c>
      <c r="C15" s="4">
        <f t="shared" si="25"/>
        <v>1000</v>
      </c>
      <c r="D15" s="4">
        <f t="shared" si="26"/>
        <v>1200</v>
      </c>
      <c r="E15" s="5">
        <f t="shared" si="27"/>
        <v>4700000</v>
      </c>
      <c r="F15" s="4">
        <f t="shared" si="28"/>
        <v>5640</v>
      </c>
      <c r="G15" s="4">
        <f t="shared" si="29"/>
        <v>4700</v>
      </c>
      <c r="H15" s="4">
        <f t="shared" si="30"/>
        <v>3917</v>
      </c>
      <c r="I15" s="4">
        <f t="shared" si="31"/>
        <v>0</v>
      </c>
      <c r="J15" s="4">
        <f t="shared" si="32"/>
        <v>0</v>
      </c>
      <c r="O15" s="71">
        <v>1200</v>
      </c>
      <c r="P15" s="71">
        <f t="shared" si="33"/>
        <v>1000</v>
      </c>
      <c r="Q15" s="71">
        <f t="shared" si="34"/>
        <v>833.33333333333337</v>
      </c>
      <c r="R15" s="2">
        <v>4700000</v>
      </c>
      <c r="S15" s="2"/>
    </row>
    <row r="16" spans="1:35">
      <c r="A16" s="4">
        <f t="shared" ref="A16:A19" si="35">N16</f>
        <v>0</v>
      </c>
      <c r="B16" s="4">
        <f t="shared" ref="B16:B19" si="36">Q16</f>
        <v>503</v>
      </c>
      <c r="C16" s="4">
        <f t="shared" ref="C16:C19" si="37">B16*1.2</f>
        <v>603.6</v>
      </c>
      <c r="D16" s="4">
        <f t="shared" ref="D16:D19" si="38">C16*1.2</f>
        <v>724.32</v>
      </c>
      <c r="E16" s="5">
        <f t="shared" ref="E16:E19" si="39">R16</f>
        <v>2650000</v>
      </c>
      <c r="F16" s="4">
        <f t="shared" ref="F16:F19" si="40">ROUND((E16/B16),0)</f>
        <v>5268</v>
      </c>
      <c r="G16" s="4">
        <f t="shared" ref="G16:G19" si="41">ROUND((E16/C16),0)</f>
        <v>4390</v>
      </c>
      <c r="H16" s="4">
        <f t="shared" ref="H16:H19" si="42">ROUND((E16/D16),0)</f>
        <v>3659</v>
      </c>
      <c r="I16" s="4">
        <f t="shared" ref="I16:J19" si="43">T16</f>
        <v>0</v>
      </c>
      <c r="J16" s="4">
        <f t="shared" si="43"/>
        <v>0</v>
      </c>
      <c r="O16" s="71">
        <v>0</v>
      </c>
      <c r="P16" s="71">
        <f t="shared" si="33"/>
        <v>0</v>
      </c>
      <c r="Q16" s="71">
        <v>503</v>
      </c>
      <c r="R16" s="2">
        <v>2650000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 s="71">
        <v>0</v>
      </c>
      <c r="P17" s="71">
        <f>O17/1.2</f>
        <v>0</v>
      </c>
      <c r="Q17" s="71">
        <f t="shared" si="34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 s="71">
        <v>0</v>
      </c>
      <c r="P18" s="71">
        <f>O18/1.2</f>
        <v>0</v>
      </c>
      <c r="Q18" s="71">
        <f t="shared" si="34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4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15" zoomScaleNormal="115" workbookViewId="0">
      <selection activeCell="F8" sqref="F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zoomScale="115" zoomScaleNormal="115" workbookViewId="0">
      <selection activeCell="G5" sqref="G5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145" zoomScaleNormal="145" workbookViewId="0">
      <selection activeCell="I10" sqref="I10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H17" sqref="H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2024-09-10T09:02:32Z</dcterms:modified>
</cp:coreProperties>
</file>