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orivali (W)\Sanjay Madhukar Kadam\"/>
    </mc:Choice>
  </mc:AlternateContent>
  <xr:revisionPtr revIDLastSave="0" documentId="13_ncr:1_{B23CFBAF-4F11-4C07-9AFD-B6DB0915A8F1}" xr6:coauthVersionLast="36" xr6:coauthVersionMax="36" xr10:uidLastSave="{00000000-0000-0000-0000-000000000000}"/>
  <bookViews>
    <workbookView xWindow="0" yWindow="0" windowWidth="28800" windowHeight="12105" activeTab="6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<sst xmlns="http://schemas.openxmlformats.org/spreadsheetml/2006/main" count="26" uniqueCount="23">
  <si>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</si>
  <si>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</si>
  <si>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</si>
  <si>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</si>
  <si>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</si>
  <si>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</si>
  <si>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</si>
  <si>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</si>
  <si>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</si>
  <si>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</si>
  <si>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</si>
  <si>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</si>
  <si>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</si>
  <si>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503, 5th Floor, Wing - C, Shri Laxmi Residency CHS Ltd , Beside Wagale Estate Octroi Naka , Thane West ,</t>
  </si>
  <si>
    <t xml:space="preserve">agreement - 2002 </t>
  </si>
  <si>
    <t>mca</t>
  </si>
  <si>
    <t>20000 to 21000 on ca</t>
  </si>
  <si>
    <t>bua</t>
  </si>
  <si>
    <t>rate</t>
  </si>
  <si>
    <t>fmv</t>
  </si>
  <si>
    <t>oc - 2003</t>
  </si>
  <si>
    <t>15..06.23</t>
  </si>
  <si>
    <t>09.05.22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</si>
</sst>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87CA05-2E52-4BE3-8BE8-798D2D23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B7C8B-4558-4F19-ABD3-BA7F6681F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D4FA7A-0DA1-425D-8CC7-0907C7529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7531E-07C0-4536-89EE-B94DB15C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50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0AC3E-4F62-44CE-B91F-CE9E8DB2D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8345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11243B-0917-4A48-A404-F7E54371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zoomScaleNormal="100" workbookViewId="0">
      <selection activeCell="I35" sqref="I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487.5</v>
      </c>
      <c r="C2" s="4">
        <f>B2*1.2</f>
        <v>585</v>
      </c>
      <c r="D2" s="4">
        <f t="shared" ref="D2:D13" si="2">C2*1.2</f>
        <v>702</v>
      </c>
      <c r="E2" s="5">
        <f t="shared" ref="E2:E13" si="3">R2</f>
        <v>9600000</v>
      </c>
      <c r="F2" s="10">
        <f t="shared" ref="F2:F13" si="4">ROUND((E2/B2),0)</f>
        <v>19692</v>
      </c>
      <c r="G2" s="15">
        <f t="shared" ref="G2:G13" si="5">ROUND((E2/C2),0)</f>
        <v>16410</v>
      </c>
      <c r="H2" s="10">
        <f t="shared" ref="H2:H13" si="6">ROUND((E2/D2),0)</f>
        <v>13675</v>
      </c>
      <c r="I2" s="4" t="e">
        <f>#REF!</f>
        <v>#REF!</v>
      </c>
      <c r="J2" s="4" t="str">
        <f t="shared" ref="J2:J13" si="7">S2</f>
        <v>15..06.23</v>
      </c>
      <c r="O2">
        <v>0</v>
      </c>
      <c r="P2">
        <v>585</v>
      </c>
      <c r="Q2">
        <f t="shared" ref="Q2:Q12" si="8">P2/1.2</f>
        <v>487.5</v>
      </c>
      <c r="R2" s="2">
        <v>9600000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525</v>
      </c>
      <c r="C3" s="4">
        <f t="shared" ref="C3:C15" si="9">B3*1.2</f>
        <v>630</v>
      </c>
      <c r="D3" s="4">
        <f t="shared" si="2"/>
        <v>756</v>
      </c>
      <c r="E3" s="5">
        <f t="shared" si="3"/>
        <v>9100000</v>
      </c>
      <c r="F3" s="10">
        <f t="shared" si="4"/>
        <v>17333</v>
      </c>
      <c r="G3" s="15">
        <f t="shared" si="5"/>
        <v>14444</v>
      </c>
      <c r="H3" s="10">
        <f t="shared" si="6"/>
        <v>12037</v>
      </c>
      <c r="I3" s="4" t="e">
        <f>#REF!</f>
        <v>#REF!</v>
      </c>
      <c r="J3" s="4" t="str">
        <f t="shared" si="7"/>
        <v>09.05.22</v>
      </c>
      <c r="O3">
        <v>0</v>
      </c>
      <c r="P3">
        <v>630</v>
      </c>
      <c r="Q3">
        <f t="shared" si="8"/>
        <v>525</v>
      </c>
      <c r="R3" s="2">
        <v>9100000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625</v>
      </c>
      <c r="C4" s="4">
        <f t="shared" si="9"/>
        <v>750</v>
      </c>
      <c r="D4" s="4">
        <f t="shared" si="2"/>
        <v>900</v>
      </c>
      <c r="E4" s="5">
        <f t="shared" si="3"/>
        <v>15000000</v>
      </c>
      <c r="F4" s="10">
        <f t="shared" si="4"/>
        <v>24000</v>
      </c>
      <c r="G4" s="15">
        <f t="shared" si="5"/>
        <v>20000</v>
      </c>
      <c r="H4" s="10">
        <f t="shared" si="6"/>
        <v>16667</v>
      </c>
      <c r="I4" s="4" t="e">
        <f>#REF!</f>
        <v>#REF!</v>
      </c>
      <c r="J4" s="4">
        <f t="shared" si="7"/>
        <v>0</v>
      </c>
      <c r="O4">
        <v>0</v>
      </c>
      <c r="P4">
        <v>750</v>
      </c>
      <c r="Q4">
        <f t="shared" si="8"/>
        <v>625</v>
      </c>
      <c r="R4" s="2">
        <v>15000000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672</v>
      </c>
      <c r="C5" s="4">
        <f t="shared" si="9"/>
        <v>806.4</v>
      </c>
      <c r="D5" s="4">
        <f t="shared" si="2"/>
        <v>967.68</v>
      </c>
      <c r="E5" s="5">
        <f t="shared" si="3"/>
        <v>14900000</v>
      </c>
      <c r="F5" s="10">
        <f t="shared" si="4"/>
        <v>22173</v>
      </c>
      <c r="G5" s="10">
        <f t="shared" si="5"/>
        <v>18477</v>
      </c>
      <c r="H5" s="10">
        <f t="shared" si="6"/>
        <v>15398</v>
      </c>
      <c r="I5" s="4" t="e">
        <f>#REF!</f>
        <v>#REF!</v>
      </c>
      <c r="J5" s="4">
        <f t="shared" si="7"/>
        <v>0</v>
      </c>
      <c r="O5">
        <v>0</v>
      </c>
      <c r="P5">
        <f t="shared" ref="P5:P12" si="10">O5/1.2</f>
        <v>0</v>
      </c>
      <c r="Q5">
        <v>672</v>
      </c>
      <c r="R5" s="2">
        <v>14900000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540</v>
      </c>
      <c r="C6" s="4">
        <f t="shared" si="9"/>
        <v>648</v>
      </c>
      <c r="D6" s="4">
        <f t="shared" si="2"/>
        <v>777.6</v>
      </c>
      <c r="E6" s="5">
        <f t="shared" si="3"/>
        <v>12000000</v>
      </c>
      <c r="F6" s="10">
        <f t="shared" si="4"/>
        <v>22222</v>
      </c>
      <c r="G6" s="10">
        <f t="shared" si="5"/>
        <v>18519</v>
      </c>
      <c r="H6" s="10">
        <f t="shared" si="6"/>
        <v>15432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540</v>
      </c>
      <c r="R6" s="2">
        <v>12000000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434</v>
      </c>
      <c r="C7" s="4">
        <f t="shared" si="9"/>
        <v>520.79999999999995</v>
      </c>
      <c r="D7" s="4">
        <f t="shared" si="2"/>
        <v>624.95999999999992</v>
      </c>
      <c r="E7" s="5">
        <f t="shared" si="3"/>
        <v>11000000</v>
      </c>
      <c r="F7" s="10">
        <f t="shared" si="4"/>
        <v>25346</v>
      </c>
      <c r="G7" s="15">
        <f t="shared" si="5"/>
        <v>21121</v>
      </c>
      <c r="H7" s="10">
        <f t="shared" si="6"/>
        <v>17601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434</v>
      </c>
      <c r="R7" s="2">
        <v>11000000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17</v>
      </c>
      <c r="H18">
        <v>705</v>
      </c>
    </row>
    <row r="19" spans="7:24" x14ac:dyDescent="0.25">
      <c r="G19" t="s">
        <v>18</v>
      </c>
      <c r="H19">
        <v>18000</v>
      </c>
    </row>
    <row r="20" spans="7:24" x14ac:dyDescent="0.25">
      <c r="G20" t="s">
        <v>19</v>
      </c>
      <c r="H20">
        <f>H19*H18</f>
        <v>12690000</v>
      </c>
    </row>
    <row r="22" spans="7:24" x14ac:dyDescent="0.25">
      <c r="G22" s="6"/>
      <c r="H22" s="6"/>
    </row>
    <row r="23" spans="7:24" x14ac:dyDescent="0.25">
      <c r="I23" t="s">
        <v>15</v>
      </c>
    </row>
    <row r="24" spans="7:24" x14ac:dyDescent="0.25">
      <c r="G24" t="s">
        <v>20</v>
      </c>
      <c r="I24">
        <v>2.57</v>
      </c>
      <c r="J24">
        <v>2.5</v>
      </c>
      <c r="N24">
        <f>J24*I24</f>
        <v>6.4249999999999998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I25">
        <v>2.98</v>
      </c>
      <c r="J25">
        <v>5.41</v>
      </c>
      <c r="N25">
        <f t="shared" ref="N25:N34" si="21">J25*I25</f>
        <v>16.1218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I26">
        <v>1.17</v>
      </c>
      <c r="J26">
        <v>2</v>
      </c>
      <c r="N26">
        <f t="shared" si="21"/>
        <v>2.34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>
        <v>0.83</v>
      </c>
      <c r="J27">
        <v>1.08</v>
      </c>
      <c r="N27">
        <f t="shared" si="21"/>
        <v>0.89639999999999997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v>1.1000000000000001</v>
      </c>
      <c r="J28">
        <v>0.8</v>
      </c>
      <c r="N28">
        <f t="shared" si="21"/>
        <v>0.88000000000000012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v>1.3</v>
      </c>
      <c r="J29">
        <v>0.9</v>
      </c>
      <c r="N29">
        <f t="shared" si="21"/>
        <v>1.1700000000000002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>
        <v>1.6</v>
      </c>
      <c r="J30">
        <v>0.9</v>
      </c>
      <c r="N30">
        <f t="shared" si="21"/>
        <v>1.4400000000000002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v>1.5</v>
      </c>
      <c r="J31">
        <v>0.9</v>
      </c>
      <c r="N31">
        <f t="shared" si="21"/>
        <v>1.35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I32">
        <v>3.54</v>
      </c>
      <c r="J32">
        <v>2.14</v>
      </c>
      <c r="N32">
        <f t="shared" si="21"/>
        <v>7.5756000000000006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>
        <v>3.5</v>
      </c>
      <c r="J33">
        <v>3.7</v>
      </c>
      <c r="N33">
        <f t="shared" si="21"/>
        <v>12.950000000000001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I34">
        <v>0.6</v>
      </c>
      <c r="J34">
        <v>2</v>
      </c>
      <c r="N34">
        <f t="shared" si="21"/>
        <v>1.2</v>
      </c>
      <c r="Q34" s="11"/>
      <c r="R34" s="11"/>
    </row>
    <row r="35" spans="9:24" x14ac:dyDescent="0.25">
      <c r="N35">
        <f>SUM(N24:N34)</f>
        <v>52.348800000000011</v>
      </c>
      <c r="Q35" s="11"/>
      <c r="R35" s="11"/>
      <c r="T35" s="6"/>
    </row>
    <row r="36" spans="9:24" x14ac:dyDescent="0.25">
      <c r="N36">
        <f>N35*10.764</f>
        <v>563.48248320000005</v>
      </c>
      <c r="P36" s="11"/>
      <c r="Q36" s="11"/>
      <c r="R36" s="11"/>
      <c r="S36" s="6"/>
    </row>
    <row r="37" spans="9:24" x14ac:dyDescent="0.25">
      <c r="N37">
        <f>705/N36</f>
        <v>1.2511480321381532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2024-09-13T04:01:26Z</dcterms:modified>
</cp:coreProperties>
</file>