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3"/>
  <c r="I22"/>
  <c r="C7" i="25" l="1"/>
  <c r="P9" i="4" l="1"/>
  <c r="P7" l="1"/>
  <c r="Q7" s="1"/>
  <c r="B7" s="1"/>
  <c r="J7"/>
  <c r="I7"/>
  <c r="E7"/>
  <c r="A7"/>
  <c r="P6"/>
  <c r="Q6" s="1"/>
  <c r="B6" s="1"/>
  <c r="J6"/>
  <c r="I6"/>
  <c r="E6"/>
  <c r="A6"/>
  <c r="B5"/>
  <c r="J5"/>
  <c r="I5"/>
  <c r="E5"/>
  <c r="A5"/>
  <c r="B4"/>
  <c r="J4"/>
  <c r="I4"/>
  <c r="E4"/>
  <c r="A4"/>
  <c r="B3"/>
  <c r="J3"/>
  <c r="I3"/>
  <c r="E3"/>
  <c r="A3"/>
  <c r="B2"/>
  <c r="J2"/>
  <c r="I2"/>
  <c r="E2"/>
  <c r="A2"/>
  <c r="F4" l="1"/>
  <c r="C4"/>
  <c r="F3"/>
  <c r="C3"/>
  <c r="F7"/>
  <c r="C7"/>
  <c r="F2"/>
  <c r="C2"/>
  <c r="F6"/>
  <c r="C6"/>
  <c r="F5"/>
  <c r="C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J11"/>
  <c r="I11"/>
  <c r="E11"/>
  <c r="A11"/>
  <c r="Q10"/>
  <c r="B10" s="1"/>
  <c r="C10" s="1"/>
  <c r="D10" s="1"/>
  <c r="J10"/>
  <c r="I10"/>
  <c r="E10"/>
  <c r="A10"/>
  <c r="B9"/>
  <c r="C9" s="1"/>
  <c r="D9" s="1"/>
  <c r="J9"/>
  <c r="I9"/>
  <c r="E9"/>
  <c r="A9"/>
  <c r="Q8"/>
  <c r="B8" s="1"/>
  <c r="C8" s="1"/>
  <c r="D8" s="1"/>
  <c r="P8"/>
  <c r="J8"/>
  <c r="I8"/>
  <c r="E8"/>
  <c r="F8" s="1"/>
  <c r="A8"/>
  <c r="F11" l="1"/>
  <c r="F10"/>
  <c r="F9"/>
  <c r="D5"/>
  <c r="H5" s="1"/>
  <c r="G5"/>
  <c r="D2"/>
  <c r="H2" s="1"/>
  <c r="G2"/>
  <c r="G3"/>
  <c r="D3"/>
  <c r="H3" s="1"/>
  <c r="G6"/>
  <c r="D6"/>
  <c r="H6" s="1"/>
  <c r="D7"/>
  <c r="H7" s="1"/>
  <c r="G7"/>
  <c r="D4"/>
  <c r="H4" s="1"/>
  <c r="G4"/>
  <c r="H8"/>
  <c r="H9"/>
  <c r="H10"/>
  <c r="H11"/>
  <c r="H12"/>
  <c r="H13"/>
  <c r="G8"/>
  <c r="G9"/>
  <c r="G10"/>
  <c r="G11"/>
  <c r="G12"/>
  <c r="G13"/>
  <c r="P18"/>
  <c r="Q18" s="1"/>
  <c r="Q17"/>
  <c r="P17"/>
  <c r="P16"/>
  <c r="Q16" s="1"/>
  <c r="P15"/>
  <c r="Q15" s="1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I21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<sst xmlns="http://schemas.openxmlformats.org/spreadsheetml/2006/main" count="134" uniqueCount="100">
  <si>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</si>
  <si>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</si>
  <si>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</si>
  <si>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</si>
  <si>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</si>
  <si>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</si>
  <si>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</si>
  <si>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</si>
  <si>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</si>
  <si>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</si>
  <si>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</si>
  <si>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</si>
  <si>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</si>
  <si>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</si>
  <si>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</si>
  <si>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</si>
  <si>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</si>
  <si>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</si>
  <si>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</si>
  <si>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</si>
  <si>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</si>
  <si>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</si>
  <si>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</si>
  <si>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</si>
  <si>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</si>
  <si>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</si>
  <si>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</si>
  <si>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</si>
  <si>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</si>
  <si>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</si>
  <si>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</si>
  <si>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</si>
  <si>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</si>
  <si>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</si>
  <si>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</si>
  <si>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</si>
  <si>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</si>
  <si>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</si>
  <si>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</si>
  <si>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</si>
  <si>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</si>
  <si>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</si>
  <si>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</si>
  <si>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</si>
  <si>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</si>
  <si>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</si>
  <si>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</si>
  <si>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</si>
  <si>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</si>
  <si>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</si>
  <si>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</si>
  <si>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</si>
  <si>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</si>
  <si>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</si>
  <si>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</si>
  <si>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</si>
  <si>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</si>
  <si>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</si>
  <si>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</si>
  <si>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</si>
  <si>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</si>
  <si>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</si>
  <si>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</si>
  <si>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</si>
  <si>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</si>
  <si>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</si>
  <si>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</si>
  <si>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</si>
  <si>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</si>
  <si>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</si>
  <si>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</si>
  <si>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</si>
  <si>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</si>
  <si>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</si>
  <si>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</si>
  <si>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</si>
  <si>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</si>
  <si>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</si>
  <si>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</si>
  <si>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</si>
  <si>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</si>
  <si>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</si>
  <si>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</si>
  <si>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</si>
  <si>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</si>
  <si>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</si>
  <si>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</si>
  <si>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</si>
  <si>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</si>
  <si>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</si>
  <si>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</si>
  <si>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</si>
  <si>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</si>
  <si>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</si>
  <si>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</si>
  <si>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</si>
  <si>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</si>
  <si>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</si>
  <si>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</si>
  <si>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Parking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</si>
</sst>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107674</xdr:rowOff>
    </xdr:from>
    <xdr:to>
      <xdr:col>9</xdr:col>
      <xdr:colOff>295276</xdr:colOff>
      <xdr:row>30</xdr:row>
      <xdr:rowOff>147431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7674"/>
          <a:ext cx="5811493" cy="57547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347869</xdr:colOff>
      <xdr:row>0</xdr:row>
      <xdr:rowOff>124240</xdr:rowOff>
    </xdr:from>
    <xdr:to>
      <xdr:col>9</xdr:col>
      <xdr:colOff>115957</xdr:colOff>
      <xdr:row>28</xdr:row>
      <xdr:rowOff>38515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7869" y="124240"/>
          <a:ext cx="5284305" cy="524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123825</xdr:rowOff>
    </xdr:from>
    <xdr:to>
      <xdr:col>11</xdr:col>
      <xdr:colOff>419100</xdr:colOff>
      <xdr:row>30</xdr:row>
      <xdr:rowOff>104775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123825"/>
          <a:ext cx="6248400" cy="5695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36635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34600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34600</v>
      </c>
      <c r="D5" s="56" t="s">
        <v>61</v>
      </c>
      <c r="E5" s="57">
        <f>ROUND(C5/10.764,0)</f>
        <v>3214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34600</v>
      </c>
      <c r="D10" s="56" t="s">
        <v>61</v>
      </c>
      <c r="E10" s="57">
        <f>ROUND(C10/10.764,0)</f>
        <v>3214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836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2686904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I24" sqref="I2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5800</v>
      </c>
      <c r="D16" s="20"/>
      <c r="E16" s="60"/>
      <c r="F16" s="74"/>
      <c r="G16" s="74"/>
    </row>
    <row r="17" spans="1:9">
      <c r="B17" s="23"/>
      <c r="C17" s="24"/>
      <c r="D17" s="24"/>
      <c r="F17" s="74"/>
      <c r="G17" s="74"/>
    </row>
    <row r="18" spans="1:9" ht="16.5">
      <c r="A18" s="27" t="s">
        <v>95</v>
      </c>
      <c r="B18" s="7"/>
      <c r="C18" s="72">
        <v>597</v>
      </c>
      <c r="D18" s="72"/>
      <c r="E18" s="73"/>
      <c r="F18" s="74"/>
      <c r="G18" s="74"/>
    </row>
    <row r="19" spans="1:9">
      <c r="A19" s="15"/>
      <c r="B19" s="6"/>
      <c r="C19" s="29">
        <f>C18*C16</f>
        <v>3462600</v>
      </c>
      <c r="D19" s="74" t="s">
        <v>68</v>
      </c>
      <c r="E19" s="29"/>
      <c r="F19" s="74" t="s">
        <v>68</v>
      </c>
      <c r="G19" s="74"/>
    </row>
    <row r="20" spans="1:9">
      <c r="A20" s="15"/>
      <c r="B20" s="53">
        <f>C20*90%</f>
        <v>2960523</v>
      </c>
      <c r="C20" s="30">
        <f>C19*95%</f>
        <v>3289470</v>
      </c>
      <c r="D20" s="74" t="s">
        <v>24</v>
      </c>
      <c r="E20" s="30"/>
      <c r="F20" s="74" t="s">
        <v>24</v>
      </c>
      <c r="G20" s="74"/>
      <c r="H20" s="71" t="s">
        <v>99</v>
      </c>
      <c r="I20">
        <v>60000</v>
      </c>
    </row>
    <row r="21" spans="1:9">
      <c r="A21" s="15"/>
      <c r="C21" s="30">
        <f>C19*80%</f>
        <v>2770080</v>
      </c>
      <c r="D21" s="74" t="s">
        <v>25</v>
      </c>
      <c r="E21" s="30"/>
      <c r="F21" s="74" t="s">
        <v>25</v>
      </c>
      <c r="G21" s="74"/>
      <c r="I21" s="60">
        <f>C19+I20</f>
        <v>3522600</v>
      </c>
    </row>
    <row r="22" spans="1:9">
      <c r="A22" s="15"/>
      <c r="F22" s="74"/>
      <c r="G22" s="74"/>
      <c r="I22" s="53">
        <f>I21*95%</f>
        <v>3346470</v>
      </c>
    </row>
    <row r="23" spans="1:9">
      <c r="A23" s="31" t="s">
        <v>26</v>
      </c>
      <c r="B23" s="32"/>
      <c r="C23" s="33">
        <f>C4*C18</f>
        <v>1194000</v>
      </c>
      <c r="D23" s="33">
        <f>D4*D18</f>
        <v>0</v>
      </c>
      <c r="I23" s="53">
        <f>I21*80%</f>
        <v>2818080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7213.75</v>
      </c>
      <c r="D25" s="30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R12" sqref="R1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888</v>
      </c>
      <c r="C2" s="4">
        <f t="shared" ref="C2:C7" si="2">B2*1.2</f>
        <v>1065.5999999999999</v>
      </c>
      <c r="D2" s="4">
        <f t="shared" ref="D2:D7" si="3">C2*1.2</f>
        <v>1278.7199999999998</v>
      </c>
      <c r="E2" s="5">
        <f t="shared" ref="E2:E7" si="4">R2</f>
        <v>4501000</v>
      </c>
      <c r="F2" s="4">
        <f t="shared" ref="F2:F7" si="5">ROUND((E2/B2),0)</f>
        <v>5069</v>
      </c>
      <c r="G2" s="4">
        <f t="shared" ref="G2:G7" si="6">ROUND((E2/C2),0)</f>
        <v>4224</v>
      </c>
      <c r="H2" s="4">
        <f t="shared" ref="H2:H7" si="7">ROUND((E2/D2),0)</f>
        <v>3520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888</v>
      </c>
      <c r="R2" s="2">
        <v>4501000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0">O6/1.2</f>
        <v>0</v>
      </c>
      <c r="Q6" s="71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1133.3333333333335</v>
      </c>
      <c r="C8" s="4">
        <f t="shared" ref="C8:C13" si="14">B8*1.2</f>
        <v>1360.0000000000002</v>
      </c>
      <c r="D8" s="4">
        <f t="shared" ref="D8:D13" si="15">C8*1.2</f>
        <v>1632.0000000000002</v>
      </c>
      <c r="E8" s="5">
        <f t="shared" ref="E8:E13" si="16">R8</f>
        <v>6365000</v>
      </c>
      <c r="F8" s="4">
        <f t="shared" ref="F8:F13" si="17">ROUND((E8/B8),0)</f>
        <v>5616</v>
      </c>
      <c r="G8" s="4">
        <f t="shared" ref="G8:G13" si="18">ROUND((E8/C8),0)</f>
        <v>4680</v>
      </c>
      <c r="H8" s="4">
        <f t="shared" ref="H8:H13" si="19">ROUND((E8/D8),0)</f>
        <v>3900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1632</v>
      </c>
      <c r="P8" s="71">
        <f t="shared" ref="P8:P9" si="22">O8/1.2</f>
        <v>1360</v>
      </c>
      <c r="Q8" s="71">
        <f t="shared" ref="Q8:Q13" si="23">P8/1.2</f>
        <v>1133.3333333333335</v>
      </c>
      <c r="R8" s="2">
        <v>6365000</v>
      </c>
      <c r="S8" s="2"/>
      <c r="T8" s="2"/>
    </row>
    <row r="9" spans="1:35">
      <c r="A9" s="4">
        <f t="shared" si="12"/>
        <v>0</v>
      </c>
      <c r="B9" s="4">
        <f t="shared" si="13"/>
        <v>861</v>
      </c>
      <c r="C9" s="4">
        <f t="shared" si="14"/>
        <v>1033.2</v>
      </c>
      <c r="D9" s="4">
        <f t="shared" si="15"/>
        <v>1239.8399999999999</v>
      </c>
      <c r="E9" s="5">
        <f t="shared" si="16"/>
        <v>3720000</v>
      </c>
      <c r="F9" s="4">
        <f t="shared" si="17"/>
        <v>4321</v>
      </c>
      <c r="G9" s="4">
        <f t="shared" si="18"/>
        <v>3600</v>
      </c>
      <c r="H9" s="4">
        <f t="shared" si="19"/>
        <v>3000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v>861</v>
      </c>
      <c r="R9" s="2">
        <v>3720000</v>
      </c>
      <c r="S9" s="2"/>
      <c r="T9" s="2"/>
    </row>
    <row r="10" spans="1:35">
      <c r="A10" s="4">
        <f t="shared" si="12"/>
        <v>0</v>
      </c>
      <c r="B10" s="4">
        <f t="shared" si="13"/>
        <v>462.5</v>
      </c>
      <c r="C10" s="4">
        <f t="shared" si="14"/>
        <v>555</v>
      </c>
      <c r="D10" s="4">
        <f t="shared" si="15"/>
        <v>666</v>
      </c>
      <c r="E10" s="5">
        <f t="shared" si="16"/>
        <v>2500000</v>
      </c>
      <c r="F10" s="4">
        <f t="shared" si="17"/>
        <v>5405</v>
      </c>
      <c r="G10" s="4">
        <f t="shared" si="18"/>
        <v>4505</v>
      </c>
      <c r="H10" s="4">
        <f t="shared" si="19"/>
        <v>3754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v>555</v>
      </c>
      <c r="Q10" s="71">
        <f t="shared" si="23"/>
        <v>462.5</v>
      </c>
      <c r="R10" s="2">
        <v>2500000</v>
      </c>
      <c r="S10" s="2"/>
    </row>
    <row r="11" spans="1:35" ht="16.5">
      <c r="A11" s="4">
        <f t="shared" si="12"/>
        <v>0</v>
      </c>
      <c r="B11" s="4">
        <f t="shared" si="13"/>
        <v>916.66666666666674</v>
      </c>
      <c r="C11" s="4">
        <f t="shared" si="14"/>
        <v>1100</v>
      </c>
      <c r="D11" s="4">
        <f t="shared" si="15"/>
        <v>1320</v>
      </c>
      <c r="E11" s="5">
        <f t="shared" si="16"/>
        <v>5200000</v>
      </c>
      <c r="F11" s="4">
        <f t="shared" si="17"/>
        <v>5673</v>
      </c>
      <c r="G11" s="4">
        <f t="shared" si="18"/>
        <v>4727</v>
      </c>
      <c r="H11" s="4">
        <f t="shared" si="19"/>
        <v>3939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v>1100</v>
      </c>
      <c r="Q11" s="71">
        <f t="shared" si="23"/>
        <v>916.66666666666674</v>
      </c>
      <c r="R11" s="2">
        <v>5200000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E6" sqref="E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zoomScale="115" zoomScaleNormal="115" workbookViewId="0">
      <selection activeCell="F6" sqref="F6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2024-09-06T11:32:11Z</dcterms:modified>
</cp:coreProperties>
</file>