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Prashant Sidhram Wagh\"/>
    </mc:Choice>
  </mc:AlternateContent>
  <xr:revisionPtr revIDLastSave="0" documentId="13_ncr:1_{6E765592-5B05-41CD-BA16-C7E8C90D783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<sst xmlns="http://schemas.openxmlformats.org/spreadsheetml/2006/main" count="129" uniqueCount="87">
  <si>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</si>
  <si>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</si>
  <si>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</si>
  <si>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</si>
  <si>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</si>
  <si>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</si>
  <si>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</si>
  <si>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</si>
  <si>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</si>
  <si>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</si>
  <si>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</si>
  <si>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</si>
  <si>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</si>
  <si>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</si>
  <si>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</si>
  <si>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</si>
  <si>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</si>
  <si>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</si>
  <si>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</si>
  <si>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</si>
  <si>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</si>
  <si>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</si>
  <si>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</si>
  <si>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</si>
  <si>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</si>
  <si>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</si>
  <si>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</si>
  <si>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</si>
  <si>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</si>
  <si>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</si>
  <si>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</si>
  <si>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</si>
  <si>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</si>
  <si>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</si>
  <si>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</si>
  <si>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</si>
  <si>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</si>
  <si>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</si>
  <si>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</si>
  <si>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</si>
  <si>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</si>
  <si>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</si>
  <si>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</si>
  <si>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</si>
  <si>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</si>
  <si>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</si>
  <si>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</si>
  <si>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</si>
  <si>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</si>
  <si>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</si>
  <si>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</si>
  <si>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</si>
  <si>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</si>
  <si>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</si>
  <si>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</si>
  <si>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</si>
  <si>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</si>
  <si>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</si>
  <si>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</si>
  <si>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</si>
  <si>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</si>
  <si>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</si>
  <si>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</si>
  <si>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</si>
  <si>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</si>
  <si>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</si>
  <si>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</si>
  <si>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</si>
  <si>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</si>
  <si>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</si>
  <si>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</si>
  <si>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</si>
  <si>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</si>
  <si>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</si>
  <si>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</si>
  <si>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</si>
  <si>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</si>
  <si>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</si>
  <si>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</si>
  <si>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</si>
  <si>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</si>
  <si>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</si>
  <si>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</si>
  <si>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</si>
  <si>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IGR-21.06.24</t>
  </si>
  <si>
    <t>IGR-19.04.24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</si>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</sst>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745F7-6E10-451B-A37E-A600B207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89997-3320-402C-9A46-F7E3F037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81373-74EF-49D5-AE35-42CA2844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F28F1-54DE-4132-8A2A-CB4F3786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8AFFD-60DE-4470-B26F-588BC002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C3DED-50D3-4292-A41A-76F24EDAA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250453.39799999999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279853.39799999999</v>
      </c>
      <c r="D9" s="58" t="s">
        <v>62</v>
      </c>
      <c r="E9" s="59">
        <f>C9/10.764</f>
        <v>25999.015050167225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22</v>
      </c>
      <c r="D13" s="65">
        <f>D12-C13</f>
        <v>78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O10" sqref="O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7300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4800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22</v>
      </c>
      <c r="D7" s="24">
        <v>2024</v>
      </c>
    </row>
    <row r="8" spans="1:5" x14ac:dyDescent="0.25">
      <c r="A8" s="15" t="s">
        <v>18</v>
      </c>
      <c r="B8" s="23"/>
      <c r="C8" s="24">
        <f>C9-C7</f>
        <v>38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33</v>
      </c>
      <c r="D10" s="24"/>
    </row>
    <row r="11" spans="1:5" x14ac:dyDescent="0.25">
      <c r="A11" s="15"/>
      <c r="B11" s="25"/>
      <c r="C11" s="26">
        <f>C10%</f>
        <v>0.33</v>
      </c>
      <c r="D11" s="26"/>
    </row>
    <row r="12" spans="1:5" x14ac:dyDescent="0.25">
      <c r="A12" s="15" t="s">
        <v>21</v>
      </c>
      <c r="B12" s="18"/>
      <c r="C12" s="19">
        <f>C6*C11</f>
        <v>825</v>
      </c>
      <c r="D12" s="22"/>
    </row>
    <row r="13" spans="1:5" x14ac:dyDescent="0.25">
      <c r="A13" s="15" t="s">
        <v>22</v>
      </c>
      <c r="B13" s="18"/>
      <c r="C13" s="19">
        <f>C6-C12</f>
        <v>1675</v>
      </c>
      <c r="D13" s="22"/>
    </row>
    <row r="14" spans="1:5" x14ac:dyDescent="0.25">
      <c r="A14" s="15" t="s">
        <v>15</v>
      </c>
      <c r="B14" s="18"/>
      <c r="C14" s="19">
        <f>C5</f>
        <v>4800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6475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810</v>
      </c>
      <c r="D18" s="24"/>
    </row>
    <row r="19" spans="1:5" x14ac:dyDescent="0.25">
      <c r="A19" s="15" t="s">
        <v>74</v>
      </c>
      <c r="B19" s="6"/>
      <c r="C19" s="30">
        <f>C18*C16</f>
        <v>5244750</v>
      </c>
      <c r="D19" s="72"/>
      <c r="E19" s="65"/>
    </row>
    <row r="20" spans="1:5" x14ac:dyDescent="0.25">
      <c r="A20" s="15" t="s">
        <v>24</v>
      </c>
      <c r="C20" s="31">
        <f>C19*85%</f>
        <v>4458037.5</v>
      </c>
      <c r="D20" s="30"/>
      <c r="E20" s="65"/>
    </row>
    <row r="21" spans="1:5" x14ac:dyDescent="0.25">
      <c r="A21" s="15" t="s">
        <v>25</v>
      </c>
      <c r="C21" s="31">
        <f>C19*70%</f>
        <v>3671325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2025000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10926.5625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391.66666666666669</v>
      </c>
      <c r="C2" s="4">
        <f t="shared" ref="C2:C16" si="1">B2*1.2</f>
        <v>470</v>
      </c>
      <c r="D2" s="4">
        <f t="shared" ref="D2:D16" si="2">C2*1.2</f>
        <v>564</v>
      </c>
      <c r="E2" s="5">
        <f t="shared" ref="E2:E16" si="3">R2</f>
        <v>3040000</v>
      </c>
      <c r="F2" s="74">
        <f t="shared" ref="F2:F15" si="4">ROUND((E2/B2),0)</f>
        <v>7762</v>
      </c>
      <c r="G2" s="74">
        <f t="shared" ref="G2:G15" si="5">ROUND((E2/C2),0)</f>
        <v>6468</v>
      </c>
      <c r="H2" s="74">
        <f t="shared" ref="H2:H15" si="6">ROUND((E2/D2),0)</f>
        <v>5390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470</v>
      </c>
      <c r="Q2" s="7">
        <f t="shared" ref="Q2:Q10" si="9">P2/1.2</f>
        <v>391.66666666666669</v>
      </c>
      <c r="R2" s="75">
        <v>3040000</v>
      </c>
      <c r="S2" s="75" t="s">
        <v>84</v>
      </c>
    </row>
    <row r="3" spans="1:19" x14ac:dyDescent="0.25">
      <c r="A3" s="4">
        <v>2</v>
      </c>
      <c r="B3" s="4">
        <f t="shared" si="0"/>
        <v>391.66666666666669</v>
      </c>
      <c r="C3" s="4">
        <f t="shared" si="1"/>
        <v>470</v>
      </c>
      <c r="D3" s="4">
        <f t="shared" si="2"/>
        <v>564</v>
      </c>
      <c r="E3" s="5">
        <f t="shared" si="3"/>
        <v>2900000</v>
      </c>
      <c r="F3" s="74">
        <f t="shared" si="4"/>
        <v>7404</v>
      </c>
      <c r="G3" s="74">
        <f t="shared" si="5"/>
        <v>6170</v>
      </c>
      <c r="H3" s="74">
        <f t="shared" si="6"/>
        <v>5142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470</v>
      </c>
      <c r="Q3" s="7">
        <f t="shared" si="9"/>
        <v>391.66666666666669</v>
      </c>
      <c r="R3" s="75">
        <v>2900000</v>
      </c>
      <c r="S3" s="75" t="s">
        <v>85</v>
      </c>
    </row>
    <row r="4" spans="1:19" x14ac:dyDescent="0.25">
      <c r="A4" s="4">
        <v>3</v>
      </c>
      <c r="B4" s="4">
        <f t="shared" si="0"/>
        <v>404</v>
      </c>
      <c r="C4" s="4">
        <f t="shared" si="1"/>
        <v>484.79999999999995</v>
      </c>
      <c r="D4" s="4">
        <f t="shared" si="2"/>
        <v>581.75999999999988</v>
      </c>
      <c r="E4" s="5">
        <f t="shared" si="3"/>
        <v>3600000</v>
      </c>
      <c r="F4" s="4">
        <f t="shared" si="4"/>
        <v>8911</v>
      </c>
      <c r="G4" s="4">
        <f t="shared" si="5"/>
        <v>7426</v>
      </c>
      <c r="H4" s="4">
        <f t="shared" si="6"/>
        <v>6188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404</v>
      </c>
      <c r="R4" s="2">
        <v>3600000</v>
      </c>
      <c r="S4" s="2"/>
    </row>
    <row r="5" spans="1:19" x14ac:dyDescent="0.25">
      <c r="A5" s="4">
        <v>4</v>
      </c>
      <c r="B5" s="4">
        <f t="shared" si="0"/>
        <v>460</v>
      </c>
      <c r="C5" s="4">
        <f t="shared" si="1"/>
        <v>552</v>
      </c>
      <c r="D5" s="4">
        <f t="shared" si="2"/>
        <v>662.4</v>
      </c>
      <c r="E5" s="5">
        <f t="shared" si="3"/>
        <v>4000000</v>
      </c>
      <c r="F5" s="4">
        <f t="shared" si="4"/>
        <v>8696</v>
      </c>
      <c r="G5" s="4">
        <f t="shared" si="5"/>
        <v>7246</v>
      </c>
      <c r="H5" s="4">
        <f t="shared" si="6"/>
        <v>6039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460</v>
      </c>
      <c r="R5" s="2">
        <v>4000000</v>
      </c>
      <c r="S5" s="2"/>
    </row>
    <row r="6" spans="1:19" x14ac:dyDescent="0.25">
      <c r="A6" s="4">
        <v>5</v>
      </c>
      <c r="B6" s="4">
        <f t="shared" si="0"/>
        <v>584</v>
      </c>
      <c r="C6" s="4">
        <f t="shared" si="1"/>
        <v>700.8</v>
      </c>
      <c r="D6" s="4">
        <f t="shared" si="2"/>
        <v>840.95999999999992</v>
      </c>
      <c r="E6" s="5">
        <f t="shared" si="3"/>
        <v>5200000</v>
      </c>
      <c r="F6" s="74">
        <f t="shared" si="4"/>
        <v>8904</v>
      </c>
      <c r="G6" s="74">
        <f t="shared" si="5"/>
        <v>7420</v>
      </c>
      <c r="H6" s="74">
        <f t="shared" si="6"/>
        <v>6183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584</v>
      </c>
      <c r="R6" s="75">
        <v>5200000</v>
      </c>
      <c r="S6" s="2"/>
    </row>
    <row r="7" spans="1:19" x14ac:dyDescent="0.25">
      <c r="A7" s="4">
        <v>6</v>
      </c>
      <c r="B7" s="4">
        <f t="shared" si="0"/>
        <v>634</v>
      </c>
      <c r="C7" s="4">
        <f t="shared" si="1"/>
        <v>760.8</v>
      </c>
      <c r="D7" s="4">
        <f t="shared" si="2"/>
        <v>912.95999999999992</v>
      </c>
      <c r="E7" s="5">
        <f t="shared" si="3"/>
        <v>5500000</v>
      </c>
      <c r="F7" s="74">
        <f t="shared" si="4"/>
        <v>8675</v>
      </c>
      <c r="G7" s="74">
        <f t="shared" si="5"/>
        <v>7229</v>
      </c>
      <c r="H7" s="74">
        <f t="shared" si="6"/>
        <v>6024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634</v>
      </c>
      <c r="R7" s="75">
        <v>5500000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1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1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1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1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1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1" s="10" customFormat="1" x14ac:dyDescent="0.25"/>
    <row r="23" spans="1:21" s="10" customFormat="1" x14ac:dyDescent="0.25"/>
    <row r="24" spans="1:21" s="10" customFormat="1" x14ac:dyDescent="0.25">
      <c r="F24" s="68"/>
    </row>
    <row r="25" spans="1:21" s="10" customFormat="1" x14ac:dyDescent="0.25">
      <c r="F25" s="69"/>
      <c r="U25" s="10" t="s">
        <v>86</v>
      </c>
    </row>
    <row r="26" spans="1:21" s="10" customFormat="1" x14ac:dyDescent="0.25">
      <c r="F26" s="69"/>
    </row>
    <row r="27" spans="1:21" s="10" customFormat="1" x14ac:dyDescent="0.25">
      <c r="F27" s="69"/>
    </row>
    <row r="28" spans="1:21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21" s="10" customFormat="1" x14ac:dyDescent="0.25">
      <c r="C29" s="67" t="s">
        <v>1</v>
      </c>
      <c r="D29" s="67"/>
      <c r="F29" s="52" t="s">
        <v>72</v>
      </c>
      <c r="G29" s="52">
        <v>810</v>
      </c>
      <c r="H29" s="10" t="e">
        <f>G29/G28</f>
        <v>#DIV/0!</v>
      </c>
    </row>
    <row r="30" spans="1:21" s="10" customFormat="1" x14ac:dyDescent="0.25">
      <c r="F30" s="52" t="s">
        <v>73</v>
      </c>
      <c r="G30" s="52"/>
    </row>
    <row r="31" spans="1:21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21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2024-09-20T05:12:32Z</dcterms:modified>
</cp:coreProperties>
</file>