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Anil Vishnu Shinde - SBI\"/>
    </mc:Choice>
  </mc:AlternateContent>
  <xr:revisionPtr revIDLastSave="0" documentId="13_ncr:1_{BE788C3F-4088-4860-996A-199339F8330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7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B17" i="4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<sst xmlns="http://schemas.openxmlformats.org/spreadsheetml/2006/main" count="49" uniqueCount="42">
  <si>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</si>
  <si>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</si>
  <si>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</si>
  <si>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</si>
  <si>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</si>
  <si>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</si>
  <si>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</si>
  <si>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</si>
  <si>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</si>
  <si>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</si>
  <si>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</si>
  <si>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</si>
  <si>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</si>
  <si>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</si>
  <si>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</si>
  <si>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</si>
  <si>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</si>
  <si>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</si>
  <si>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</si>
  <si>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</si>
  <si>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</si>
  <si>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</si>
  <si>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</si>
  <si>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</si>
  <si>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</si>
  <si>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</si>
  <si>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</si>
  <si>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</si>
  <si>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</si>
  <si>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</si>
  <si>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</si>
  <si>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</si>
  <si>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</si>
  <si>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</si>
  <si>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</si>
  <si>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</si>
  <si>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</si>
  <si>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</si>
  <si>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</si>
  <si>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</si>
  <si>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 Anil Vishnu Shinde</t>
  </si>
  <si>
    <t>As per allottment letter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</si>
</sst>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34</xdr:row>
      <xdr:rowOff>134209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DF05C7-DCE5-409C-942D-430CB3371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154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201244</xdr:colOff>
      <xdr:row>39</xdr:row>
      <xdr:rowOff>86614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E765C6-1CE2-48F4-B0DF-855E2E5A7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35644" cy="63731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163139</xdr:colOff>
      <xdr:row>35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76FA08-16D6-411F-9C92-ACC4C58DB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97539" cy="66589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35</xdr:row>
      <xdr:rowOff>115173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95E8F3-5200-4A75-90D4-E9DBEC17F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2587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144086</xdr:colOff>
      <xdr:row>53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0531D5-B1DF-4156-A873-3045F6978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78486" cy="8830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210770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6593D7-0D5E-49E2-9D6B-DB9D608C7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45170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418</v>
      </c>
      <c r="C3" s="4">
        <f>B3*1.2</f>
        <v>501.59999999999997</v>
      </c>
      <c r="D3" s="4">
        <f t="shared" ref="D3:D14" si="2">C3*1.2</f>
        <v>601.91999999999996</v>
      </c>
      <c r="E3" s="5">
        <f t="shared" ref="E3:E14" si="3">R3</f>
        <v>8450000</v>
      </c>
      <c r="F3" s="9">
        <f t="shared" ref="F3:F14" si="4">ROUND((E3/B3),0)</f>
        <v>20215</v>
      </c>
      <c r="G3" s="9">
        <f t="shared" ref="G3:G14" si="5">ROUND((E3/C3),0)</f>
        <v>16846</v>
      </c>
      <c r="H3" s="9">
        <f t="shared" ref="H3:H14" si="6">ROUND((E3/D3),0)</f>
        <v>14038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418</v>
      </c>
      <c r="R3" s="2">
        <v>8450000</v>
      </c>
    </row>
    <row r="4" spans="1:20" s="44" customFormat="1" x14ac:dyDescent="0.25">
      <c r="A4" s="45">
        <f t="shared" ref="A4:A9" si="9">N4</f>
        <v>0</v>
      </c>
      <c r="B4" s="45">
        <f t="shared" ref="B4:B9" si="10">Q4</f>
        <v>418</v>
      </c>
      <c r="C4" s="45">
        <f t="shared" ref="C4:C9" si="11">B4*1.2</f>
        <v>501.59999999999997</v>
      </c>
      <c r="D4" s="45">
        <f t="shared" ref="D4:D9" si="12">C4*1.2</f>
        <v>601.91999999999996</v>
      </c>
      <c r="E4" s="46">
        <f t="shared" ref="E4:E9" si="13">R4</f>
        <v>8900000</v>
      </c>
      <c r="F4" s="45">
        <f t="shared" ref="F4:F9" si="14">ROUND((E4/B4),0)</f>
        <v>21292</v>
      </c>
      <c r="G4" s="45">
        <f t="shared" ref="G4:G9" si="15">ROUND((E4/C4),0)</f>
        <v>17743</v>
      </c>
      <c r="H4" s="45">
        <f t="shared" ref="H4:H9" si="16">ROUND((E4/D4),0)</f>
        <v>14786</v>
      </c>
      <c r="I4" s="45" t="e">
        <f>#REF!</f>
        <v>#REF!</v>
      </c>
      <c r="J4" s="45">
        <f t="shared" ref="J4:J9" si="17">S4</f>
        <v>0</v>
      </c>
      <c r="O4" s="44">
        <v>0</v>
      </c>
      <c r="P4" s="44">
        <f t="shared" ref="P4:P9" si="18">O4/1.2</f>
        <v>0</v>
      </c>
      <c r="Q4" s="44">
        <v>418</v>
      </c>
      <c r="R4" s="47">
        <v>8900000</v>
      </c>
    </row>
    <row r="5" spans="1:20" s="44" customFormat="1" x14ac:dyDescent="0.25">
      <c r="A5" s="45">
        <f t="shared" si="9"/>
        <v>0</v>
      </c>
      <c r="B5" s="45">
        <f t="shared" si="10"/>
        <v>418</v>
      </c>
      <c r="C5" s="45">
        <f t="shared" si="11"/>
        <v>501.59999999999997</v>
      </c>
      <c r="D5" s="45">
        <f t="shared" si="12"/>
        <v>601.91999999999996</v>
      </c>
      <c r="E5" s="46">
        <f t="shared" si="13"/>
        <v>9000000</v>
      </c>
      <c r="F5" s="45">
        <f t="shared" si="14"/>
        <v>21531</v>
      </c>
      <c r="G5" s="45">
        <f t="shared" si="15"/>
        <v>17943</v>
      </c>
      <c r="H5" s="45">
        <f t="shared" si="16"/>
        <v>14952</v>
      </c>
      <c r="I5" s="45" t="e">
        <f>#REF!</f>
        <v>#REF!</v>
      </c>
      <c r="J5" s="45">
        <f t="shared" si="17"/>
        <v>0</v>
      </c>
      <c r="O5" s="44">
        <v>0</v>
      </c>
      <c r="P5" s="44">
        <f t="shared" si="18"/>
        <v>0</v>
      </c>
      <c r="Q5" s="44">
        <v>418</v>
      </c>
      <c r="R5" s="47">
        <v>9000000</v>
      </c>
    </row>
    <row r="6" spans="1:20" x14ac:dyDescent="0.25">
      <c r="A6" s="4">
        <f t="shared" si="9"/>
        <v>0</v>
      </c>
      <c r="B6" s="4">
        <f t="shared" si="10"/>
        <v>418</v>
      </c>
      <c r="C6" s="4">
        <f t="shared" si="11"/>
        <v>501.59999999999997</v>
      </c>
      <c r="D6" s="4">
        <f t="shared" si="12"/>
        <v>601.91999999999996</v>
      </c>
      <c r="E6" s="5">
        <f t="shared" si="13"/>
        <v>8650000</v>
      </c>
      <c r="F6" s="9">
        <f t="shared" si="14"/>
        <v>20694</v>
      </c>
      <c r="G6" s="9">
        <f t="shared" si="15"/>
        <v>17245</v>
      </c>
      <c r="H6" s="9">
        <f t="shared" si="16"/>
        <v>14371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418</v>
      </c>
      <c r="R6" s="2">
        <v>8650000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4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270</v>
      </c>
      <c r="C16" s="4">
        <f>B16*1.2</f>
        <v>324</v>
      </c>
      <c r="D16" s="4">
        <f t="shared" ref="D16:D28" si="34">C16*1.2</f>
        <v>388.8</v>
      </c>
      <c r="E16" s="5">
        <f t="shared" ref="E16:E28" si="35">R16</f>
        <v>4000000</v>
      </c>
      <c r="F16" s="9">
        <f t="shared" ref="F16:F28" si="36">ROUND((E16/B16),0)</f>
        <v>14815</v>
      </c>
      <c r="G16" s="9">
        <f t="shared" ref="G16:G28" si="37">ROUND((E16/C16),0)</f>
        <v>12346</v>
      </c>
      <c r="H16" s="9">
        <f t="shared" ref="H16:H28" si="38">ROUND((E16/D16),0)</f>
        <v>10288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270</v>
      </c>
      <c r="R16" s="2">
        <v>4000000</v>
      </c>
    </row>
    <row r="17" spans="1:24" x14ac:dyDescent="0.25">
      <c r="A17" s="4">
        <f t="shared" si="32"/>
        <v>0</v>
      </c>
      <c r="B17" s="4">
        <f t="shared" si="33"/>
        <v>479.16666666666669</v>
      </c>
      <c r="C17" s="4">
        <f t="shared" ref="C17:C28" si="41">B17*1.2</f>
        <v>575</v>
      </c>
      <c r="D17" s="4">
        <f t="shared" si="34"/>
        <v>690</v>
      </c>
      <c r="E17" s="5">
        <f t="shared" si="35"/>
        <v>15000000</v>
      </c>
      <c r="F17" s="9">
        <f t="shared" si="36"/>
        <v>31304</v>
      </c>
      <c r="G17" s="9">
        <f t="shared" si="37"/>
        <v>26087</v>
      </c>
      <c r="H17" s="9">
        <f t="shared" si="38"/>
        <v>21739</v>
      </c>
      <c r="I17" s="4" t="e">
        <f>#REF!</f>
        <v>#REF!</v>
      </c>
      <c r="J17" s="4">
        <f t="shared" si="39"/>
        <v>0</v>
      </c>
      <c r="O17">
        <v>0</v>
      </c>
      <c r="P17">
        <v>575</v>
      </c>
      <c r="Q17">
        <f t="shared" si="40"/>
        <v>479.16666666666669</v>
      </c>
      <c r="R17" s="2">
        <v>15000000</v>
      </c>
    </row>
    <row r="18" spans="1:24" s="44" customFormat="1" x14ac:dyDescent="0.25">
      <c r="A18" s="45">
        <f t="shared" si="32"/>
        <v>0</v>
      </c>
      <c r="B18" s="45">
        <f t="shared" si="33"/>
        <v>292</v>
      </c>
      <c r="C18" s="45">
        <f t="shared" si="41"/>
        <v>350.4</v>
      </c>
      <c r="D18" s="45">
        <f t="shared" si="34"/>
        <v>420.47999999999996</v>
      </c>
      <c r="E18" s="46">
        <f t="shared" si="35"/>
        <v>8000000</v>
      </c>
      <c r="F18" s="45">
        <f t="shared" si="36"/>
        <v>27397</v>
      </c>
      <c r="G18" s="45">
        <f t="shared" si="37"/>
        <v>22831</v>
      </c>
      <c r="H18" s="45">
        <f t="shared" si="38"/>
        <v>19026</v>
      </c>
      <c r="I18" s="45" t="e">
        <f>#REF!</f>
        <v>#REF!</v>
      </c>
      <c r="J18" s="45">
        <f t="shared" si="39"/>
        <v>0</v>
      </c>
      <c r="O18" s="44">
        <v>0</v>
      </c>
      <c r="P18" s="44">
        <f t="shared" si="40"/>
        <v>0</v>
      </c>
      <c r="Q18" s="44">
        <v>292</v>
      </c>
      <c r="R18" s="47">
        <v>8000000</v>
      </c>
    </row>
    <row r="19" spans="1:24" s="44" customFormat="1" x14ac:dyDescent="0.25">
      <c r="A19" s="45">
        <f t="shared" si="32"/>
        <v>0</v>
      </c>
      <c r="B19" s="45">
        <f t="shared" si="33"/>
        <v>180</v>
      </c>
      <c r="C19" s="45">
        <f t="shared" si="41"/>
        <v>216</v>
      </c>
      <c r="D19" s="45">
        <f t="shared" si="34"/>
        <v>259.2</v>
      </c>
      <c r="E19" s="46">
        <f t="shared" si="35"/>
        <v>4650000</v>
      </c>
      <c r="F19" s="45">
        <f t="shared" si="36"/>
        <v>25833</v>
      </c>
      <c r="G19" s="45">
        <f t="shared" si="37"/>
        <v>21528</v>
      </c>
      <c r="H19" s="45">
        <f t="shared" si="38"/>
        <v>17940</v>
      </c>
      <c r="I19" s="45" t="e">
        <f>#REF!</f>
        <v>#REF!</v>
      </c>
      <c r="J19" s="45">
        <f t="shared" si="39"/>
        <v>0</v>
      </c>
      <c r="O19" s="44">
        <v>0</v>
      </c>
      <c r="P19" s="44">
        <f t="shared" si="40"/>
        <v>0</v>
      </c>
      <c r="Q19" s="44">
        <v>180</v>
      </c>
      <c r="R19" s="47">
        <v>4650000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23000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20500</v>
      </c>
      <c r="X31" s="22"/>
    </row>
    <row r="32" spans="1:24" ht="15.75" x14ac:dyDescent="0.25">
      <c r="E32" t="s">
        <v>38</v>
      </c>
      <c r="F32" s="7">
        <v>417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15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45</v>
      </c>
      <c r="X34" s="31">
        <v>2009</v>
      </c>
      <c r="Y34" t="s">
        <v>41</v>
      </c>
    </row>
    <row r="35" spans="15:25" ht="15.75" x14ac:dyDescent="0.25">
      <c r="R35" s="44"/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22.5</v>
      </c>
      <c r="X36" s="24"/>
    </row>
    <row r="37" spans="15:25" ht="15.75" x14ac:dyDescent="0.25">
      <c r="U37" s="17"/>
      <c r="V37" s="26"/>
      <c r="W37" s="27">
        <f>W36%</f>
        <v>0.22500000000000001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562.5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1937.5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20500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22437.5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418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9378875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W45*0.98</f>
        <v>9191297.5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7503100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1045000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19539.322916666668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6" sqref="R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6" sqref="Q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21" sqref="Q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2024-09-06T08:00:14Z</dcterms:modified>
</cp:coreProperties>
</file>