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Dinesh Ghag\"/>
    </mc:Choice>
  </mc:AlternateContent>
  <xr:revisionPtr revIDLastSave="0" documentId="13_ncr:1_{20B2E8F3-BEF2-43BB-9F7F-218AF5C0BDA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Q5" i="4" s="1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<sst xmlns="http://schemas.openxmlformats.org/spreadsheetml/2006/main" count="130" uniqueCount="88">
  <si>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</si>
  <si>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</si>
  <si>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</si>
  <si>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</si>
  <si>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</si>
  <si>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</si>
  <si>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</si>
  <si>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</si>
  <si>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</si>
  <si>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</si>
  <si>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</si>
  <si>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</si>
  <si>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</si>
  <si>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</si>
  <si>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</si>
  <si>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</si>
  <si>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</si>
  <si>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</si>
  <si>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</si>
  <si>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</si>
  <si>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</si>
  <si>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</si>
  <si>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</si>
  <si>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</si>
  <si>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</si>
  <si>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</si>
  <si>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</si>
  <si>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</si>
  <si>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</si>
  <si>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</si>
  <si>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</si>
  <si>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</si>
  <si>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</si>
  <si>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</si>
  <si>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</si>
  <si>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</si>
  <si>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</si>
  <si>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</si>
  <si>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</si>
  <si>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</si>
  <si>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</si>
  <si>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</si>
  <si>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</si>
  <si>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</si>
  <si>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</si>
  <si>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</si>
  <si>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</si>
  <si>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</si>
  <si>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</si>
  <si>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</si>
  <si>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</si>
  <si>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</si>
  <si>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</si>
  <si>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</si>
  <si>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</si>
  <si>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</si>
  <si>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</si>
  <si>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</si>
  <si>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</si>
  <si>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</si>
  <si>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</si>
  <si>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</si>
  <si>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</si>
  <si>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</si>
  <si>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</si>
  <si>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</si>
  <si>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</si>
  <si>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</si>
  <si>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</si>
  <si>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</si>
  <si>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</si>
  <si>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</si>
  <si>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</si>
  <si>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</si>
  <si>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</si>
  <si>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</si>
  <si>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</si>
  <si>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</si>
  <si>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</si>
  <si>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</si>
  <si>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</si>
  <si>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</si>
  <si>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</si>
  <si>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</si>
  <si>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</si>
  <si>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OC-2013</t>
  </si>
  <si>
    <t>IGR-15.02.24</t>
  </si>
  <si>
    <t>IGR-31.08.24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</si>
</sst>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3E6E2-8BF3-41EA-A033-5CDDEB8C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5245A-22F0-4F1D-A000-594FFFFB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46</xdr:row>
      <xdr:rowOff>20276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B3664A-20A4-44D7-A180-AD48ADC0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47</xdr:row>
      <xdr:rowOff>20256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9A2244-B5A9-42B4-812B-6E18AB0A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F7620-36C6-49FE-BF02-6C362DE3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285773.74900000001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315173.74900000001</v>
      </c>
      <c r="D9" s="58" t="s">
        <v>62</v>
      </c>
      <c r="E9" s="59">
        <f>C9/10.764</f>
        <v>29280.355722779637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11</v>
      </c>
      <c r="D13" s="65">
        <f>D12-C13</f>
        <v>89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4" sqref="E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12000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11</v>
      </c>
      <c r="D7" s="24">
        <v>2024</v>
      </c>
    </row>
    <row r="8" spans="1:5" x14ac:dyDescent="0.25">
      <c r="A8" s="15" t="s">
        <v>18</v>
      </c>
      <c r="B8" s="23"/>
      <c r="C8" s="24">
        <f>C9-C7</f>
        <v>49</v>
      </c>
      <c r="D8" s="24">
        <v>2013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16.5</v>
      </c>
      <c r="D10" s="24"/>
    </row>
    <row r="11" spans="1:5" x14ac:dyDescent="0.25">
      <c r="A11" s="15"/>
      <c r="B11" s="25"/>
      <c r="C11" s="26">
        <f>C10%</f>
        <v>0.16500000000000001</v>
      </c>
      <c r="D11" s="26"/>
    </row>
    <row r="12" spans="1:5" x14ac:dyDescent="0.25">
      <c r="A12" s="15" t="s">
        <v>21</v>
      </c>
      <c r="B12" s="18"/>
      <c r="C12" s="19">
        <f>C6*C11</f>
        <v>412.5</v>
      </c>
      <c r="D12" s="22"/>
    </row>
    <row r="13" spans="1:5" x14ac:dyDescent="0.25">
      <c r="A13" s="15" t="s">
        <v>22</v>
      </c>
      <c r="B13" s="18"/>
      <c r="C13" s="19">
        <f>C6-C12</f>
        <v>2087.5</v>
      </c>
      <c r="D13" s="22"/>
    </row>
    <row r="14" spans="1:5" x14ac:dyDescent="0.25">
      <c r="A14" s="15" t="s">
        <v>15</v>
      </c>
      <c r="B14" s="18"/>
      <c r="C14" s="19">
        <f>C5</f>
        <v>12000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14087.5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745</v>
      </c>
      <c r="D18" s="24"/>
    </row>
    <row r="19" spans="1:5" x14ac:dyDescent="0.25">
      <c r="A19" s="15" t="s">
        <v>74</v>
      </c>
      <c r="B19" s="6"/>
      <c r="C19" s="30">
        <f>C18*C16</f>
        <v>10495187.5</v>
      </c>
      <c r="D19" s="72"/>
      <c r="E19" s="65"/>
    </row>
    <row r="20" spans="1:5" x14ac:dyDescent="0.25">
      <c r="A20" s="15" t="s">
        <v>24</v>
      </c>
      <c r="C20" s="31">
        <f>C19*90%</f>
        <v>9445668.75</v>
      </c>
      <c r="D20" s="30"/>
      <c r="E20" s="65"/>
    </row>
    <row r="21" spans="1:5" x14ac:dyDescent="0.25">
      <c r="A21" s="15" t="s">
        <v>25</v>
      </c>
      <c r="C21" s="31">
        <f>C19*80%</f>
        <v>8396150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1862500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21864.973958333332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418</v>
      </c>
      <c r="C2" s="4">
        <f t="shared" ref="C2:C16" si="1">B2*1.2</f>
        <v>501.59999999999997</v>
      </c>
      <c r="D2" s="4">
        <f t="shared" ref="D2:D16" si="2">C2*1.2</f>
        <v>601.91999999999996</v>
      </c>
      <c r="E2" s="5">
        <f t="shared" ref="E2:E16" si="3">R2</f>
        <v>6500000</v>
      </c>
      <c r="F2" s="4">
        <f t="shared" ref="F2:F15" si="4">ROUND((E2/B2),0)</f>
        <v>15550</v>
      </c>
      <c r="G2" s="74">
        <f t="shared" ref="G2:G15" si="5">ROUND((E2/C2),0)</f>
        <v>12959</v>
      </c>
      <c r="H2" s="74">
        <f t="shared" ref="H2:H15" si="6">ROUND((E2/D2),0)</f>
        <v>10799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418</v>
      </c>
      <c r="R2" s="75">
        <v>6500000</v>
      </c>
      <c r="S2" s="2" t="s">
        <v>86</v>
      </c>
    </row>
    <row r="3" spans="1:19" x14ac:dyDescent="0.25">
      <c r="A3" s="4">
        <v>2</v>
      </c>
      <c r="B3" s="4">
        <f t="shared" si="0"/>
        <v>420</v>
      </c>
      <c r="C3" s="4">
        <f t="shared" si="1"/>
        <v>504</v>
      </c>
      <c r="D3" s="4">
        <f t="shared" si="2"/>
        <v>604.79999999999995</v>
      </c>
      <c r="E3" s="5">
        <f t="shared" si="3"/>
        <v>6382100</v>
      </c>
      <c r="F3" s="4">
        <f t="shared" si="4"/>
        <v>15195</v>
      </c>
      <c r="G3" s="74">
        <f t="shared" si="5"/>
        <v>12663</v>
      </c>
      <c r="H3" s="74">
        <f t="shared" si="6"/>
        <v>10552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420</v>
      </c>
      <c r="R3" s="75">
        <v>6382100</v>
      </c>
      <c r="S3" s="2" t="s">
        <v>87</v>
      </c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11000000</v>
      </c>
      <c r="F4" s="4">
        <f t="shared" si="4"/>
        <v>16923</v>
      </c>
      <c r="G4" s="4">
        <f t="shared" si="5"/>
        <v>14103</v>
      </c>
      <c r="H4" s="4">
        <f t="shared" si="6"/>
        <v>11752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650</v>
      </c>
      <c r="R4" s="2">
        <v>11000000</v>
      </c>
      <c r="S4" s="2"/>
    </row>
    <row r="5" spans="1:19" x14ac:dyDescent="0.25">
      <c r="A5" s="4">
        <v>4</v>
      </c>
      <c r="B5" s="4">
        <f t="shared" si="0"/>
        <v>555.55555555555566</v>
      </c>
      <c r="C5" s="4">
        <f t="shared" si="1"/>
        <v>666.66666666666674</v>
      </c>
      <c r="D5" s="4">
        <f t="shared" si="2"/>
        <v>800.00000000000011</v>
      </c>
      <c r="E5" s="5">
        <f t="shared" si="3"/>
        <v>10000000</v>
      </c>
      <c r="F5" s="4">
        <f t="shared" si="4"/>
        <v>18000</v>
      </c>
      <c r="G5" s="74">
        <f t="shared" si="5"/>
        <v>15000</v>
      </c>
      <c r="H5" s="74">
        <f t="shared" si="6"/>
        <v>12500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800</v>
      </c>
      <c r="P5" s="7">
        <f t="shared" si="9"/>
        <v>666.66666666666674</v>
      </c>
      <c r="Q5" s="7">
        <f t="shared" ref="Q5:Q10" si="10">P5/1.2</f>
        <v>555.55555555555566</v>
      </c>
      <c r="R5" s="75">
        <v>10000000</v>
      </c>
      <c r="S5" s="2"/>
    </row>
    <row r="6" spans="1:19" x14ac:dyDescent="0.25">
      <c r="A6" s="4">
        <v>5</v>
      </c>
      <c r="B6" s="4">
        <f t="shared" si="0"/>
        <v>625</v>
      </c>
      <c r="C6" s="4">
        <f t="shared" si="1"/>
        <v>750</v>
      </c>
      <c r="D6" s="4">
        <f t="shared" si="2"/>
        <v>900</v>
      </c>
      <c r="E6" s="5">
        <f t="shared" si="3"/>
        <v>11000000</v>
      </c>
      <c r="F6" s="4">
        <f t="shared" si="4"/>
        <v>17600</v>
      </c>
      <c r="G6" s="74">
        <f t="shared" si="5"/>
        <v>14667</v>
      </c>
      <c r="H6" s="74">
        <f t="shared" si="6"/>
        <v>12222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750</v>
      </c>
      <c r="Q6" s="7">
        <f t="shared" si="10"/>
        <v>625</v>
      </c>
      <c r="R6" s="75">
        <v>11000000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605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621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745</v>
      </c>
      <c r="H29" s="10">
        <f>G29/G28</f>
        <v>1.1996779388083736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2024-09-04T11:18:46Z</dcterms:modified>
</cp:coreProperties>
</file>