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CAAF0300-84F0-419B-B2B4-4C2A098F8FFB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" sheetId="5" r:id="rId1"/>
    <sheet name="Sheet7" sheetId="12" r:id="rId2"/>
    <sheet name="Sheet6" sheetId="11" r:id="rId3"/>
    <sheet name="Sheet5" sheetId="10" r:id="rId4"/>
    <sheet name="Sheet4" sheetId="9" r:id="rId5"/>
    <sheet name="Sheet1" sheetId="6" r:id="rId6"/>
    <sheet name="Sheet2" sheetId="7" r:id="rId7"/>
    <sheet name="Sheet3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5" l="1"/>
  <c r="M40" i="5" l="1"/>
  <c r="J32" i="5"/>
  <c r="C32" i="5"/>
  <c r="K32" i="5"/>
  <c r="D40" i="5"/>
  <c r="D39" i="5"/>
  <c r="R23" i="5"/>
  <c r="R21" i="5"/>
  <c r="K16" i="5"/>
  <c r="I17" i="5"/>
  <c r="H32" i="5" l="1"/>
  <c r="I36" i="5" l="1"/>
  <c r="I31" i="5" l="1"/>
  <c r="G39" i="5"/>
  <c r="M39" i="5"/>
  <c r="G38" i="5"/>
  <c r="O38" i="5" s="1"/>
  <c r="I35" i="5"/>
  <c r="J43" i="5"/>
  <c r="K43" i="5" s="1"/>
  <c r="G43" i="5"/>
  <c r="K42" i="5"/>
  <c r="J42" i="5"/>
  <c r="G42" i="5"/>
  <c r="L9" i="5"/>
  <c r="B18" i="5" l="1"/>
  <c r="I34" i="5"/>
  <c r="I33" i="5"/>
  <c r="J41" i="5"/>
  <c r="K41" i="5" s="1"/>
  <c r="G41" i="5"/>
  <c r="J40" i="5"/>
  <c r="G40" i="5"/>
  <c r="J39" i="5"/>
  <c r="L39" i="5" s="1"/>
  <c r="J38" i="5"/>
  <c r="H36" i="5"/>
  <c r="G36" i="5"/>
  <c r="H35" i="5"/>
  <c r="G35" i="5"/>
  <c r="H34" i="5"/>
  <c r="G34" i="5"/>
  <c r="H33" i="5"/>
  <c r="G33" i="5"/>
  <c r="G32" i="5"/>
  <c r="H31" i="5"/>
  <c r="G31" i="5"/>
  <c r="K6" i="5"/>
  <c r="L6" i="5" s="1"/>
  <c r="B12" i="5"/>
  <c r="B7" i="5"/>
  <c r="B14" i="5" l="1"/>
  <c r="B15" i="5" s="1"/>
  <c r="B19" i="5" s="1"/>
  <c r="B25" i="5" s="1"/>
  <c r="B13" i="5"/>
  <c r="L38" i="5"/>
  <c r="K38" i="5"/>
  <c r="B8" i="5"/>
  <c r="K40" i="5"/>
  <c r="L40" i="5"/>
  <c r="K39" i="5"/>
  <c r="B22" i="5" l="1"/>
  <c r="B20" i="5"/>
  <c r="B21" i="5"/>
</calcChain>
</file>

<file path=xl/sharedStrings.xml><?xml version="1.0" encoding="utf-8"?>
<sst xmlns="http://schemas.openxmlformats.org/spreadsheetml/2006/main" count="26" uniqueCount="26">
  <si>
    <t>Value</t>
  </si>
  <si>
    <t>Con. Year</t>
  </si>
  <si>
    <t>Area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</si>
  <si>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</si>
  <si>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</si>
  <si>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</si>
  <si>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</si>
  <si>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</si>
  <si>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</si>
  <si>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</si>
  <si>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</si>
  <si>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</si>
  <si>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</si>
  <si>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</si>
  <si>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</si>
  <si>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</si>
  <si>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</si>
  <si>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Online</t>
  </si>
  <si>
    <t>Carpet Area</t>
  </si>
  <si>
    <t>Rate on carpet</t>
  </si>
  <si>
    <t>Rate on Built up Area</t>
  </si>
  <si>
    <t>Igr</t>
  </si>
  <si>
    <t>Rate</t>
  </si>
  <si>
    <t>Carpet</t>
  </si>
  <si>
    <t>Mesurement</t>
  </si>
  <si>
    <t xml:space="preserve"> Built up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</si>
</sst>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43" fontId="0" fillId="0" borderId="0" xfId="0" applyNumberFormat="1"/>
    <xf numFmtId="0" fontId="0" fillId="0" borderId="1" xfId="0" applyBorder="1"/>
    <xf numFmtId="0" fontId="2" fillId="0" borderId="1" xfId="0" applyFont="1" applyBorder="1"/>
    <xf numFmtId="43" fontId="0" fillId="0" borderId="1" xfId="0" applyNumberFormat="1" applyBorder="1"/>
    <xf numFmtId="43" fontId="2" fillId="0" borderId="1" xfId="0" applyNumberFormat="1" applyFont="1" applyBorder="1"/>
    <xf numFmtId="10" fontId="2" fillId="0" borderId="1" xfId="0" applyNumberFormat="1" applyFont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wrapText="1"/>
    </xf>
    <xf numFmtId="10" fontId="0" fillId="0" borderId="1" xfId="0" applyNumberFormat="1" applyBorder="1"/>
    <xf numFmtId="0" fontId="5" fillId="0" borderId="0" xfId="1"/>
    <xf numFmtId="0" fontId="0" fillId="0" borderId="2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163139</xdr:colOff>
      <xdr:row>44</xdr:row>
      <xdr:rowOff>96433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B6F46E6-3250-415A-8C48-FEB9B3EE1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97539" cy="8478433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29</xdr:col>
      <xdr:colOff>591739</xdr:colOff>
      <xdr:row>44</xdr:row>
      <xdr:rowOff>96433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F57BADF-CCC1-49A2-A7E5-D17F389C2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3600" y="0"/>
          <a:ext cx="8516539" cy="8478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3:R43"/>
  <sheetViews>
    <sheetView tabSelected="1" workbookViewId="0">
      <selection activeCell="F22" sqref="F22"/>
    </sheetView>
  </sheetViews>
  <sheetFormatPr defaultRowHeight="15" x14ac:dyDescent="0.25"/>
  <cols>
    <col min="1" max="1" width="23.5703125" customWidth="1"/>
    <col min="2" max="2" width="14.28515625" bestFit="1" customWidth="1"/>
    <col min="3" max="3" width="13.7109375" bestFit="1" customWidth="1"/>
    <col min="4" max="4" width="14.28515625" bestFit="1" customWidth="1"/>
    <col min="5" max="5" width="12.5703125" bestFit="1" customWidth="1"/>
    <col min="6" max="6" width="15.28515625" bestFit="1" customWidth="1"/>
    <col min="7" max="7" width="13.85546875" bestFit="1" customWidth="1"/>
    <col min="10" max="10" width="12.140625" bestFit="1" customWidth="1"/>
    <col min="12" max="13" width="10" bestFit="1" customWidth="1"/>
  </cols>
  <sheetData>
    <row r="3" spans="1:12" x14ac:dyDescent="0.25">
      <c r="A3" s="2"/>
      <c r="B3" s="2"/>
      <c r="C3" s="2"/>
      <c r="D3" s="11"/>
    </row>
    <row r="4" spans="1:12" ht="16.5" x14ac:dyDescent="0.3">
      <c r="A4" s="15"/>
      <c r="B4" s="16"/>
      <c r="C4" s="16"/>
      <c r="D4" s="16"/>
    </row>
    <row r="5" spans="1:12" ht="16.5" x14ac:dyDescent="0.3">
      <c r="A5" s="3" t="s">
        <v>4</v>
      </c>
      <c r="B5" s="3">
        <v>2024</v>
      </c>
      <c r="C5" s="3"/>
      <c r="D5" s="2"/>
      <c r="I5" s="2" t="s">
        <v>1</v>
      </c>
      <c r="J5" s="2"/>
      <c r="K5" s="2"/>
      <c r="L5" s="2"/>
    </row>
    <row r="6" spans="1:12" ht="16.5" x14ac:dyDescent="0.3">
      <c r="A6" s="3" t="s">
        <v>5</v>
      </c>
      <c r="B6" s="3">
        <v>2016</v>
      </c>
      <c r="C6" s="3"/>
      <c r="D6" s="2"/>
      <c r="I6" s="2">
        <v>2016</v>
      </c>
      <c r="J6" s="2">
        <v>2024</v>
      </c>
      <c r="K6" s="2">
        <f>J6-I6</f>
        <v>8</v>
      </c>
      <c r="L6" s="2">
        <f>K6-60</f>
        <v>-52</v>
      </c>
    </row>
    <row r="7" spans="1:12" ht="16.5" x14ac:dyDescent="0.3">
      <c r="A7" s="3" t="s">
        <v>6</v>
      </c>
      <c r="B7" s="3">
        <f>B5-B6</f>
        <v>8</v>
      </c>
      <c r="C7" s="3"/>
      <c r="D7" s="2"/>
      <c r="I7" s="2"/>
      <c r="J7" s="2"/>
      <c r="K7" s="2"/>
    </row>
    <row r="8" spans="1:12" ht="16.5" x14ac:dyDescent="0.3">
      <c r="A8" s="3"/>
      <c r="B8" s="3">
        <f>B7-60</f>
        <v>-52</v>
      </c>
      <c r="C8" s="3"/>
      <c r="D8" s="2"/>
      <c r="H8" s="9"/>
      <c r="I8" s="10" t="s">
        <v>23</v>
      </c>
      <c r="J8" s="10" t="s">
        <v>25</v>
      </c>
      <c r="K8" s="10"/>
      <c r="L8">
        <v>30250</v>
      </c>
    </row>
    <row r="9" spans="1:12" ht="16.5" x14ac:dyDescent="0.3">
      <c r="A9" s="3" t="s">
        <v>7</v>
      </c>
      <c r="B9" s="5">
        <f>435*2500</f>
        <v>1087500</v>
      </c>
      <c r="C9" s="5"/>
      <c r="D9" s="4"/>
      <c r="H9" s="9"/>
      <c r="I9" s="19">
        <v>0</v>
      </c>
      <c r="J9" s="10">
        <v>435</v>
      </c>
      <c r="K9" s="10"/>
      <c r="L9">
        <f>L8/10.764</f>
        <v>2810.2935711631367</v>
      </c>
    </row>
    <row r="10" spans="1:12" ht="16.5" x14ac:dyDescent="0.3">
      <c r="A10" s="3" t="s">
        <v>8</v>
      </c>
      <c r="B10" s="3"/>
      <c r="C10" s="3"/>
      <c r="D10" s="2"/>
      <c r="H10" s="9"/>
      <c r="I10" s="18"/>
      <c r="J10" s="10"/>
      <c r="K10" s="10"/>
    </row>
    <row r="11" spans="1:12" ht="16.5" x14ac:dyDescent="0.3">
      <c r="A11" s="3"/>
      <c r="B11" s="3"/>
      <c r="C11" s="3"/>
      <c r="D11" s="2"/>
      <c r="H11" s="9"/>
      <c r="I11" s="10"/>
      <c r="J11" s="10"/>
      <c r="K11" s="10"/>
    </row>
    <row r="12" spans="1:12" ht="16.5" x14ac:dyDescent="0.3">
      <c r="A12" s="3" t="s">
        <v>9</v>
      </c>
      <c r="B12" s="3">
        <f>100-10</f>
        <v>90</v>
      </c>
      <c r="C12" s="3"/>
      <c r="D12" s="2"/>
      <c r="I12" s="2"/>
      <c r="J12" s="2"/>
      <c r="K12" s="2"/>
    </row>
    <row r="13" spans="1:12" ht="16.5" x14ac:dyDescent="0.3">
      <c r="A13" s="3" t="s">
        <v>10</v>
      </c>
      <c r="B13" s="3">
        <f>B12*B7/60</f>
        <v>12</v>
      </c>
      <c r="C13" s="3"/>
      <c r="D13" s="2"/>
    </row>
    <row r="14" spans="1:12" ht="16.5" x14ac:dyDescent="0.3">
      <c r="A14" s="3"/>
      <c r="B14" s="6">
        <f>B13%</f>
        <v>0.12</v>
      </c>
      <c r="C14" s="6"/>
      <c r="D14" s="12"/>
    </row>
    <row r="15" spans="1:12" ht="16.5" x14ac:dyDescent="0.3">
      <c r="A15" s="3" t="s">
        <v>11</v>
      </c>
      <c r="B15" s="5">
        <f>ROUND((B9*B14),0)</f>
        <v>130500</v>
      </c>
      <c r="C15" s="5"/>
      <c r="D15" s="5"/>
      <c r="I15" t="s">
        <v>24</v>
      </c>
    </row>
    <row r="16" spans="1:12" ht="16.5" x14ac:dyDescent="0.3">
      <c r="A16" s="3" t="s">
        <v>2</v>
      </c>
      <c r="B16" s="5">
        <v>435</v>
      </c>
      <c r="C16" s="5"/>
      <c r="D16" s="4"/>
      <c r="H16" s="9"/>
      <c r="I16" s="10">
        <v>317</v>
      </c>
      <c r="K16">
        <f>J9/I16</f>
        <v>1.3722397476340693</v>
      </c>
    </row>
    <row r="17" spans="1:18" ht="16.5" x14ac:dyDescent="0.3">
      <c r="A17" s="3" t="s">
        <v>22</v>
      </c>
      <c r="B17" s="3">
        <v>5300</v>
      </c>
      <c r="C17" s="3"/>
      <c r="D17" s="2"/>
      <c r="H17" s="9"/>
      <c r="I17" s="10">
        <f>I16*1.2</f>
        <v>380.4</v>
      </c>
    </row>
    <row r="18" spans="1:18" ht="16.5" x14ac:dyDescent="0.3">
      <c r="A18" s="3" t="s">
        <v>12</v>
      </c>
      <c r="B18" s="5">
        <f>B17*B16</f>
        <v>2305500</v>
      </c>
      <c r="C18" s="5"/>
      <c r="D18" s="4"/>
      <c r="H18" s="9"/>
      <c r="I18" s="10"/>
    </row>
    <row r="19" spans="1:18" ht="16.5" x14ac:dyDescent="0.3">
      <c r="A19" s="7" t="s">
        <v>13</v>
      </c>
      <c r="B19" s="8">
        <f>B18-B15</f>
        <v>2175000</v>
      </c>
      <c r="C19" s="8"/>
      <c r="D19" s="8"/>
    </row>
    <row r="20" spans="1:18" ht="16.5" x14ac:dyDescent="0.3">
      <c r="A20" s="7" t="s">
        <v>14</v>
      </c>
      <c r="B20" s="8">
        <f>B19*0.9</f>
        <v>1957500</v>
      </c>
      <c r="C20" s="8"/>
      <c r="D20" s="8"/>
    </row>
    <row r="21" spans="1:18" ht="16.5" x14ac:dyDescent="0.3">
      <c r="A21" s="7" t="s">
        <v>15</v>
      </c>
      <c r="B21" s="8">
        <f>B19*0.8</f>
        <v>1740000</v>
      </c>
      <c r="C21" s="8"/>
      <c r="D21" s="8"/>
      <c r="R21">
        <f>2000+3000+2000+500+1000</f>
        <v>8500</v>
      </c>
    </row>
    <row r="22" spans="1:18" ht="16.5" x14ac:dyDescent="0.3">
      <c r="A22" s="7" t="s">
        <v>16</v>
      </c>
      <c r="B22" s="8">
        <f>B19*0.03/12</f>
        <v>5437.5</v>
      </c>
      <c r="C22" s="8"/>
      <c r="D22" s="8"/>
      <c r="R22">
        <v>16000</v>
      </c>
    </row>
    <row r="23" spans="1:18" x14ac:dyDescent="0.25">
      <c r="R23">
        <f>R22-R21</f>
        <v>7500</v>
      </c>
    </row>
    <row r="24" spans="1:18" x14ac:dyDescent="0.25">
      <c r="B24" s="1"/>
      <c r="C24" s="1"/>
      <c r="J24" s="13"/>
    </row>
    <row r="25" spans="1:18" x14ac:dyDescent="0.25">
      <c r="B25" s="1">
        <f>B19/435</f>
        <v>5000</v>
      </c>
    </row>
    <row r="29" spans="1:18" x14ac:dyDescent="0.25">
      <c r="E29" t="s">
        <v>17</v>
      </c>
    </row>
    <row r="30" spans="1:18" x14ac:dyDescent="0.25">
      <c r="D30" s="2" t="s">
        <v>3</v>
      </c>
      <c r="E30" s="2" t="s">
        <v>18</v>
      </c>
      <c r="F30" s="2" t="s">
        <v>0</v>
      </c>
      <c r="G30" s="2" t="s">
        <v>19</v>
      </c>
      <c r="H30" s="2" t="s">
        <v>20</v>
      </c>
      <c r="I30" s="2"/>
    </row>
    <row r="31" spans="1:18" x14ac:dyDescent="0.25">
      <c r="D31" s="2">
        <v>460</v>
      </c>
      <c r="E31" s="17"/>
      <c r="F31" s="2">
        <v>1800000</v>
      </c>
      <c r="G31" s="2" t="e">
        <f t="shared" ref="G31:G36" si="0">F31/E31</f>
        <v>#DIV/0!</v>
      </c>
      <c r="H31" s="2">
        <f t="shared" ref="H31:H36" si="1">F31/D31</f>
        <v>3913.0434782608695</v>
      </c>
      <c r="I31" s="2" t="e">
        <f>D31/E31</f>
        <v>#DIV/0!</v>
      </c>
    </row>
    <row r="32" spans="1:18" x14ac:dyDescent="0.25">
      <c r="C32">
        <f>E32*1.2</f>
        <v>408</v>
      </c>
      <c r="D32" s="2">
        <v>432</v>
      </c>
      <c r="E32" s="17">
        <v>340</v>
      </c>
      <c r="F32" s="2">
        <v>2100000</v>
      </c>
      <c r="G32" s="2">
        <f t="shared" si="0"/>
        <v>6176.4705882352937</v>
      </c>
      <c r="H32" s="2">
        <f t="shared" si="1"/>
        <v>4861.1111111111113</v>
      </c>
      <c r="I32" s="2"/>
      <c r="J32">
        <f>F32/C32</f>
        <v>5147.0588235294117</v>
      </c>
      <c r="K32">
        <f>D32/E32</f>
        <v>1.2705882352941176</v>
      </c>
    </row>
    <row r="33" spans="4:15" x14ac:dyDescent="0.25">
      <c r="D33" s="2"/>
      <c r="E33" s="17"/>
      <c r="F33" s="4"/>
      <c r="G33" s="2" t="e">
        <f t="shared" si="0"/>
        <v>#DIV/0!</v>
      </c>
      <c r="H33" s="2" t="e">
        <f t="shared" si="1"/>
        <v>#DIV/0!</v>
      </c>
      <c r="I33" s="2" t="e">
        <f>D33/E33</f>
        <v>#DIV/0!</v>
      </c>
      <c r="M33" s="1"/>
    </row>
    <row r="34" spans="4:15" x14ac:dyDescent="0.25">
      <c r="D34" s="2"/>
      <c r="E34" s="17"/>
      <c r="F34" s="4"/>
      <c r="G34" s="2" t="e">
        <f t="shared" si="0"/>
        <v>#DIV/0!</v>
      </c>
      <c r="H34" s="2" t="e">
        <f t="shared" si="1"/>
        <v>#DIV/0!</v>
      </c>
      <c r="I34" s="2" t="e">
        <f>D34/E34</f>
        <v>#DIV/0!</v>
      </c>
    </row>
    <row r="35" spans="4:15" x14ac:dyDescent="0.25">
      <c r="D35" s="2"/>
      <c r="E35" s="2"/>
      <c r="F35" s="4"/>
      <c r="G35" s="2" t="e">
        <f t="shared" si="0"/>
        <v>#DIV/0!</v>
      </c>
      <c r="H35" s="2" t="e">
        <f t="shared" si="1"/>
        <v>#DIV/0!</v>
      </c>
      <c r="I35" s="2" t="e">
        <f>D35/E35</f>
        <v>#DIV/0!</v>
      </c>
      <c r="M35" s="1"/>
    </row>
    <row r="36" spans="4:15" x14ac:dyDescent="0.25">
      <c r="D36" s="2"/>
      <c r="E36" s="2"/>
      <c r="F36" s="2"/>
      <c r="G36" s="2" t="e">
        <f t="shared" si="0"/>
        <v>#DIV/0!</v>
      </c>
      <c r="H36" s="2" t="e">
        <f t="shared" si="1"/>
        <v>#DIV/0!</v>
      </c>
      <c r="I36" s="2" t="e">
        <f>D36/E36</f>
        <v>#DIV/0!</v>
      </c>
    </row>
    <row r="37" spans="4:15" x14ac:dyDescent="0.25">
      <c r="E37" t="s">
        <v>21</v>
      </c>
    </row>
    <row r="38" spans="4:15" x14ac:dyDescent="0.25">
      <c r="E38">
        <v>387</v>
      </c>
      <c r="F38">
        <v>3077000</v>
      </c>
      <c r="G38" s="2">
        <f>F38/E38</f>
        <v>7950.9043927648581</v>
      </c>
      <c r="H38">
        <v>455000</v>
      </c>
      <c r="I38">
        <v>30000</v>
      </c>
      <c r="J38" s="2">
        <f t="shared" ref="J38:J43" si="2">I38+H38+F38</f>
        <v>3562000</v>
      </c>
      <c r="K38" s="2">
        <f>J38/E38</f>
        <v>9204.1343669250655</v>
      </c>
      <c r="L38" s="4">
        <f>J38/719</f>
        <v>4954.1029207232268</v>
      </c>
      <c r="M38" s="2"/>
      <c r="O38">
        <f>B17/G38</f>
        <v>0.66659083522911922</v>
      </c>
    </row>
    <row r="39" spans="4:15" x14ac:dyDescent="0.25">
      <c r="D39">
        <f>E39*1.2</f>
        <v>762</v>
      </c>
      <c r="E39">
        <v>635</v>
      </c>
      <c r="F39">
        <v>3683000</v>
      </c>
      <c r="G39" s="2">
        <f>F39/E39</f>
        <v>5800</v>
      </c>
      <c r="H39">
        <v>948000</v>
      </c>
      <c r="I39">
        <v>30000</v>
      </c>
      <c r="J39" s="2">
        <f t="shared" si="2"/>
        <v>4661000</v>
      </c>
      <c r="K39" s="2">
        <f t="shared" ref="K39:K43" si="3">J39/E39</f>
        <v>7340.1574803149606</v>
      </c>
      <c r="L39" s="4">
        <f>J39/D39</f>
        <v>6116.797900262467</v>
      </c>
      <c r="M39" s="2">
        <f>F39/D39</f>
        <v>4833.333333333333</v>
      </c>
    </row>
    <row r="40" spans="4:15" x14ac:dyDescent="0.25">
      <c r="D40">
        <f>E40*1.2</f>
        <v>438</v>
      </c>
      <c r="E40" s="2">
        <v>365</v>
      </c>
      <c r="F40" s="2">
        <v>2117000</v>
      </c>
      <c r="G40" s="2">
        <f t="shared" ref="G40:G43" si="4">F40/E40</f>
        <v>5800</v>
      </c>
      <c r="H40" s="2">
        <v>169500</v>
      </c>
      <c r="I40" s="2">
        <v>30000</v>
      </c>
      <c r="J40" s="2">
        <f t="shared" si="2"/>
        <v>2316500</v>
      </c>
      <c r="K40" s="2">
        <f t="shared" si="3"/>
        <v>6346.5753424657532</v>
      </c>
      <c r="L40" s="2">
        <f>J40/D40</f>
        <v>5288.8127853881278</v>
      </c>
      <c r="M40" s="2">
        <f>F40/D40</f>
        <v>4833.333333333333</v>
      </c>
      <c r="O40" s="1"/>
    </row>
    <row r="41" spans="4:15" x14ac:dyDescent="0.25">
      <c r="D41" s="2"/>
      <c r="E41" s="2"/>
      <c r="F41" s="2"/>
      <c r="G41" s="2" t="e">
        <f t="shared" si="4"/>
        <v>#DIV/0!</v>
      </c>
      <c r="H41" s="2">
        <v>726000</v>
      </c>
      <c r="I41" s="2">
        <v>30000</v>
      </c>
      <c r="J41" s="2">
        <f t="shared" si="2"/>
        <v>756000</v>
      </c>
      <c r="K41" s="2" t="e">
        <f t="shared" si="3"/>
        <v>#DIV/0!</v>
      </c>
      <c r="L41" s="2"/>
      <c r="M41" s="2"/>
    </row>
    <row r="42" spans="4:15" x14ac:dyDescent="0.25">
      <c r="G42" s="2" t="e">
        <f t="shared" si="4"/>
        <v>#DIV/0!</v>
      </c>
      <c r="H42">
        <v>1200000</v>
      </c>
      <c r="I42" s="2">
        <v>30000</v>
      </c>
      <c r="J42" s="2">
        <f t="shared" si="2"/>
        <v>1230000</v>
      </c>
      <c r="K42" s="2" t="e">
        <f t="shared" si="3"/>
        <v>#DIV/0!</v>
      </c>
    </row>
    <row r="43" spans="4:15" x14ac:dyDescent="0.25">
      <c r="G43" s="14" t="e">
        <f t="shared" si="4"/>
        <v>#DIV/0!</v>
      </c>
      <c r="H43">
        <v>900000</v>
      </c>
      <c r="I43" s="2">
        <v>30000</v>
      </c>
      <c r="J43" s="2">
        <f t="shared" si="2"/>
        <v>930000</v>
      </c>
      <c r="K43" s="2" t="e">
        <f t="shared" si="3"/>
        <v>#DIV/0!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7DA83-E1E4-425B-9C71-4D56589F7FC8}">
  <dimension ref="A1"/>
  <sheetViews>
    <sheetView workbookViewId="0">
      <selection activeCell="Q1" sqref="Q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6532E-E93D-42F8-AAB0-C983B06491BD}">
  <dimension ref="A1"/>
  <sheetViews>
    <sheetView topLeftCell="A7" workbookViewId="0">
      <selection activeCell="Q7" sqref="Q7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462E2-3570-4212-BA8B-4A91A6E71D61}">
  <dimension ref="A1"/>
  <sheetViews>
    <sheetView topLeftCell="D1" workbookViewId="0">
      <selection activeCell="D1" sqref="D1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742B7-0F04-4C38-B4BF-35CD13FAF67F}">
  <dimension ref="A1"/>
  <sheetViews>
    <sheetView topLeftCell="D1" workbookViewId="0">
      <selection activeCell="T25" sqref="T25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DD40F-9450-4E2F-B890-3F3706493E9F}">
  <dimension ref="A1"/>
  <sheetViews>
    <sheetView workbookViewId="0">
      <selection activeCell="S26" sqref="S26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B8B7D-E6C3-4EE6-8D7A-D6C2AB560FC2}">
  <dimension ref="A1"/>
  <sheetViews>
    <sheetView topLeftCell="D1" workbookViewId="0">
      <selection activeCell="AE36" sqref="AE36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336F7-F5DC-4B38-B642-657FC59F94DC}">
  <dimension ref="A1"/>
  <sheetViews>
    <sheetView workbookViewId="0">
      <selection activeCell="O2" sqref="O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</vt:lpstr>
      <vt:lpstr>Sheet7</vt:lpstr>
      <vt:lpstr>Sheet6</vt:lpstr>
      <vt:lpstr>Sheet5</vt:lpstr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2024-09-05T10:01:21Z</dcterms:modified>
</cp:coreProperties>
</file>