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rivate Case\Sanjay Deodhar\"/>
    </mc:Choice>
  </mc:AlternateContent>
  <xr:revisionPtr revIDLastSave="0" documentId="13_ncr:1_{622B75BF-F9B0-4C37-A38A-7A0E0D9F1EC2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5" l="1"/>
  <c r="C4" i="25"/>
  <c r="C3" i="25"/>
  <c r="Q2" i="4"/>
  <c r="P3" i="4"/>
  <c r="B3" i="4" s="1"/>
  <c r="C3" i="4" s="1"/>
  <c r="D3" i="4" s="1"/>
  <c r="Q4" i="4"/>
  <c r="B4" i="4" s="1"/>
  <c r="C4" i="4" s="1"/>
  <c r="D4" i="4" s="1"/>
  <c r="Q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<sst xmlns="http://schemas.openxmlformats.org/spreadsheetml/2006/main" count="130" uniqueCount="88">
  <si>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</si>
  <si>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</si>
  <si>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</si>
  <si>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</si>
  <si>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</si>
  <si>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</si>
  <si>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</si>
  <si>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</si>
  <si>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</si>
  <si>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</si>
  <si>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</si>
  <si>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</si>
  <si>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</si>
  <si>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</si>
  <si>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</si>
  <si>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</si>
  <si>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</si>
  <si>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</si>
  <si>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</si>
  <si>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</si>
  <si>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</si>
  <si>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</si>
  <si>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</si>
  <si>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</si>
  <si>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</si>
  <si>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</si>
  <si>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</si>
  <si>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</si>
  <si>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</si>
  <si>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</si>
  <si>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</si>
  <si>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</si>
  <si>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</si>
  <si>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</si>
  <si>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</si>
  <si>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</si>
  <si>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</si>
  <si>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</si>
  <si>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</si>
  <si>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</si>
  <si>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</si>
  <si>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</si>
  <si>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</si>
  <si>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</si>
  <si>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</si>
  <si>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</si>
  <si>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</si>
  <si>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</si>
  <si>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</si>
  <si>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</si>
  <si>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</si>
  <si>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</si>
  <si>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</si>
  <si>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</si>
  <si>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</si>
  <si>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</si>
  <si>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</si>
  <si>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</si>
  <si>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</si>
  <si>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</si>
  <si>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</si>
  <si>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</si>
  <si>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</si>
  <si>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</si>
  <si>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</si>
  <si>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</si>
  <si>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</si>
  <si>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</si>
  <si>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</si>
  <si>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</si>
  <si>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</si>
  <si>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</si>
  <si>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</si>
  <si>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</si>
  <si>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</si>
  <si>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</si>
  <si>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</si>
  <si>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</si>
  <si>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</si>
  <si>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</si>
  <si>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</si>
  <si>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</si>
  <si>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</si>
  <si>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</si>
  <si>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 - 1990</t>
  </si>
  <si>
    <t>IGR-22.09.23</t>
  </si>
  <si>
    <t>IGR-30.08.24</t>
  </si>
  <si>
    <t>IGR-10.07.24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</si>
</sst>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503B7F-22AB-4736-8ADF-933A1B49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772378-5A2E-4341-A87B-BE5788B0F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1686EA-BA0E-4331-A022-0257944D4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49</xdr:row>
      <xdr:rowOff>96493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6FD492-1442-4A1F-8720-39175952D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907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BB5859-6D1E-411B-BC0F-1FE40400F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954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211922.106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241322.106</v>
      </c>
      <c r="D9" s="58" t="s">
        <v>62</v>
      </c>
      <c r="E9" s="59">
        <f>C9/10.764</f>
        <v>22419.370680044594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1990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34</v>
      </c>
      <c r="D13" s="65">
        <f>D12-C13</f>
        <v>66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D10" sqref="D1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9000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6500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34</v>
      </c>
      <c r="D7" s="24">
        <v>2024</v>
      </c>
    </row>
    <row r="8" spans="1:5" x14ac:dyDescent="0.25">
      <c r="A8" s="15" t="s">
        <v>18</v>
      </c>
      <c r="B8" s="23"/>
      <c r="C8" s="24">
        <f>C9-C7</f>
        <v>26</v>
      </c>
      <c r="D8" s="24">
        <v>1990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51</v>
      </c>
      <c r="D10" s="24"/>
    </row>
    <row r="11" spans="1:5" x14ac:dyDescent="0.25">
      <c r="A11" s="15"/>
      <c r="B11" s="25"/>
      <c r="C11" s="26">
        <f>C10%</f>
        <v>0.51</v>
      </c>
      <c r="D11" s="26"/>
    </row>
    <row r="12" spans="1:5" x14ac:dyDescent="0.25">
      <c r="A12" s="15" t="s">
        <v>21</v>
      </c>
      <c r="B12" s="18"/>
      <c r="C12" s="19">
        <f>C6*C11</f>
        <v>1275</v>
      </c>
      <c r="D12" s="22"/>
    </row>
    <row r="13" spans="1:5" x14ac:dyDescent="0.25">
      <c r="A13" s="15" t="s">
        <v>22</v>
      </c>
      <c r="B13" s="18"/>
      <c r="C13" s="19">
        <f>C6-C12</f>
        <v>1225</v>
      </c>
      <c r="D13" s="22"/>
    </row>
    <row r="14" spans="1:5" x14ac:dyDescent="0.25">
      <c r="A14" s="15" t="s">
        <v>15</v>
      </c>
      <c r="B14" s="18"/>
      <c r="C14" s="19">
        <f>C5</f>
        <v>6500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v>7700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301</v>
      </c>
      <c r="D18" s="24"/>
    </row>
    <row r="19" spans="1:5" x14ac:dyDescent="0.25">
      <c r="A19" s="15" t="s">
        <v>74</v>
      </c>
      <c r="B19" s="6"/>
      <c r="C19" s="30">
        <f>C18*C16</f>
        <v>2317700</v>
      </c>
      <c r="D19" s="72"/>
      <c r="E19" s="65"/>
    </row>
    <row r="20" spans="1:5" x14ac:dyDescent="0.25">
      <c r="A20" s="15" t="s">
        <v>24</v>
      </c>
      <c r="C20" s="31">
        <f>C19*90%</f>
        <v>2085930</v>
      </c>
      <c r="D20" s="30"/>
      <c r="E20" s="65"/>
    </row>
    <row r="21" spans="1:5" x14ac:dyDescent="0.25">
      <c r="A21" s="15" t="s">
        <v>25</v>
      </c>
      <c r="C21" s="31">
        <f>C19*80%</f>
        <v>1854160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752500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4828.541666666667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5" activeCellId="2" sqref="G2:S2 G4:S4 G5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345.83333333333337</v>
      </c>
      <c r="C2" s="4">
        <f t="shared" ref="C2:C16" si="1">B2*1.2</f>
        <v>415.00000000000006</v>
      </c>
      <c r="D2" s="4">
        <f t="shared" ref="D2:D16" si="2">C2*1.2</f>
        <v>498.00000000000006</v>
      </c>
      <c r="E2" s="5">
        <f t="shared" ref="E2:E16" si="3">R2</f>
        <v>3000000</v>
      </c>
      <c r="F2" s="4">
        <f t="shared" ref="F2:F15" si="4">ROUND((E2/B2),0)</f>
        <v>8675</v>
      </c>
      <c r="G2" s="74">
        <f t="shared" ref="G2:G15" si="5">ROUND((E2/C2),0)</f>
        <v>7229</v>
      </c>
      <c r="H2" s="74">
        <f t="shared" ref="H2:H15" si="6">ROUND((E2/D2),0)</f>
        <v>6024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v>415</v>
      </c>
      <c r="Q2" s="7">
        <f t="shared" ref="Q2:Q10" si="9">P2/1.2</f>
        <v>345.83333333333337</v>
      </c>
      <c r="R2" s="75">
        <v>3000000</v>
      </c>
      <c r="S2" s="75" t="s">
        <v>85</v>
      </c>
    </row>
    <row r="3" spans="1:19" x14ac:dyDescent="0.25">
      <c r="A3" s="4">
        <v>2</v>
      </c>
      <c r="B3" s="4">
        <f t="shared" si="0"/>
        <v>479</v>
      </c>
      <c r="C3" s="4">
        <f t="shared" si="1"/>
        <v>574.79999999999995</v>
      </c>
      <c r="D3" s="4">
        <f t="shared" si="2"/>
        <v>689.75999999999988</v>
      </c>
      <c r="E3" s="5">
        <f t="shared" si="3"/>
        <v>3800000</v>
      </c>
      <c r="F3" s="4">
        <f t="shared" si="4"/>
        <v>7933</v>
      </c>
      <c r="G3" s="4">
        <f t="shared" si="5"/>
        <v>6611</v>
      </c>
      <c r="H3" s="4">
        <f t="shared" si="6"/>
        <v>5509</v>
      </c>
      <c r="I3" s="4">
        <f t="shared" si="7"/>
        <v>0</v>
      </c>
      <c r="J3" s="4">
        <f t="shared" si="8"/>
        <v>0</v>
      </c>
      <c r="O3">
        <v>0</v>
      </c>
      <c r="P3">
        <f t="shared" ref="P3:P10" si="10">O3/1.2</f>
        <v>0</v>
      </c>
      <c r="Q3">
        <v>479</v>
      </c>
      <c r="R3" s="2">
        <v>3800000</v>
      </c>
      <c r="S3" s="2" t="s">
        <v>86</v>
      </c>
    </row>
    <row r="4" spans="1:19" x14ac:dyDescent="0.25">
      <c r="A4" s="4">
        <v>3</v>
      </c>
      <c r="B4" s="4">
        <f t="shared" si="0"/>
        <v>475</v>
      </c>
      <c r="C4" s="4">
        <f t="shared" si="1"/>
        <v>570</v>
      </c>
      <c r="D4" s="4">
        <f t="shared" si="2"/>
        <v>684</v>
      </c>
      <c r="E4" s="5">
        <f t="shared" si="3"/>
        <v>5100000</v>
      </c>
      <c r="F4" s="4">
        <f t="shared" si="4"/>
        <v>10737</v>
      </c>
      <c r="G4" s="74">
        <f t="shared" si="5"/>
        <v>8947</v>
      </c>
      <c r="H4" s="74">
        <f t="shared" si="6"/>
        <v>7456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v>570</v>
      </c>
      <c r="Q4" s="7">
        <f t="shared" si="9"/>
        <v>475</v>
      </c>
      <c r="R4" s="75">
        <v>5100000</v>
      </c>
      <c r="S4" s="75" t="s">
        <v>87</v>
      </c>
    </row>
    <row r="5" spans="1:19" x14ac:dyDescent="0.25">
      <c r="A5" s="4">
        <v>4</v>
      </c>
      <c r="B5" s="4">
        <f t="shared" si="0"/>
        <v>325</v>
      </c>
      <c r="C5" s="4">
        <f t="shared" si="1"/>
        <v>390</v>
      </c>
      <c r="D5" s="4">
        <f t="shared" si="2"/>
        <v>468</v>
      </c>
      <c r="E5" s="5">
        <f t="shared" si="3"/>
        <v>3200000</v>
      </c>
      <c r="F5" s="4">
        <f t="shared" si="4"/>
        <v>9846</v>
      </c>
      <c r="G5" s="74">
        <f t="shared" si="5"/>
        <v>8205</v>
      </c>
      <c r="H5" s="74">
        <f t="shared" si="6"/>
        <v>6838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v>390</v>
      </c>
      <c r="Q5" s="7">
        <f t="shared" si="9"/>
        <v>325</v>
      </c>
      <c r="R5" s="75">
        <v>3200000</v>
      </c>
      <c r="S5" s="2"/>
    </row>
    <row r="6" spans="1:19" x14ac:dyDescent="0.25">
      <c r="A6" s="4">
        <v>5</v>
      </c>
      <c r="B6" s="4">
        <f t="shared" si="0"/>
        <v>229.16666666666669</v>
      </c>
      <c r="C6" s="4">
        <f t="shared" si="1"/>
        <v>275</v>
      </c>
      <c r="D6" s="4">
        <f t="shared" si="2"/>
        <v>330</v>
      </c>
      <c r="E6" s="5">
        <f t="shared" si="3"/>
        <v>2300000</v>
      </c>
      <c r="F6" s="4">
        <f t="shared" si="4"/>
        <v>10036</v>
      </c>
      <c r="G6" s="74">
        <f t="shared" si="5"/>
        <v>8364</v>
      </c>
      <c r="H6" s="74">
        <f t="shared" si="6"/>
        <v>6970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v>275</v>
      </c>
      <c r="Q6" s="7">
        <f t="shared" si="9"/>
        <v>229.16666666666669</v>
      </c>
      <c r="R6" s="75">
        <v>2300000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 t="s">
        <v>84</v>
      </c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247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301</v>
      </c>
      <c r="H29" s="10">
        <f>G29/G28</f>
        <v>1.2186234817813766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2024-09-03T11:34:37Z</dcterms:modified>
</cp:coreProperties>
</file>