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"/>
    </mc:Choice>
  </mc:AlternateContent>
  <xr:revisionPtr revIDLastSave="0" documentId="13_ncr:1_{A787A879-FA1A-421D-91CC-6ECE71B99E8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6" i="4" l="1"/>
  <c r="AB18" i="18"/>
  <c r="Y12" i="16"/>
  <c r="Y16" i="18"/>
  <c r="V15" i="16"/>
  <c r="S24" i="14"/>
  <c r="W31" i="4" l="1"/>
  <c r="P9" i="4" l="1"/>
  <c r="Q9" i="4" s="1"/>
  <c r="B9" i="4" s="1"/>
  <c r="C9" i="4" s="1"/>
  <c r="D9" i="4" s="1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<sst xmlns="http://schemas.openxmlformats.org/spreadsheetml/2006/main" count="50" uniqueCount="44">
  <si>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</si>
  <si>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</si>
  <si>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</si>
  <si>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</si>
  <si>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</si>
  <si>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</si>
  <si>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</si>
  <si>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</si>
  <si>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</si>
  <si>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</si>
  <si>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</si>
  <si>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</si>
  <si>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</si>
  <si>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</si>
  <si>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</si>
  <si>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</si>
  <si>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</si>
  <si>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</si>
  <si>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</si>
  <si>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</si>
  <si>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</si>
  <si>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</si>
  <si>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</si>
  <si>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</si>
  <si>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</si>
  <si>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</si>
  <si>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</si>
  <si>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</si>
  <si>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</si>
  <si>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</si>
  <si>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</si>
  <si>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</si>
  <si>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</si>
  <si>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</si>
  <si>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</si>
  <si>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</si>
  <si>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</si>
  <si>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</si>
  <si>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</si>
  <si>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RACPC- Chinchpokli ) - Anthony D'Souza And Florence D'Souza</t>
  </si>
  <si>
    <t>Agree CA</t>
  </si>
  <si>
    <t>As per Part OC</t>
  </si>
  <si>
    <t>s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</si>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</sst>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43</xdr:row>
      <xdr:rowOff>124922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126443-E0B8-446D-88A0-870B60FCF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859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46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798BED-8B2E-48F2-B84D-5CAE32014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7744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40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3302B-CE06-4CB4-AFF7-26807D51B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7544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44</xdr:row>
      <xdr:rowOff>29676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AD764-6A8F-46C7-BD94-81F5F8C6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887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153612</xdr:colOff>
      <xdr:row>45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67F5DF-E6C3-4948-B41C-2D6593462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88012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C002D5-9FA9-4394-A469-D82C13690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875</v>
      </c>
      <c r="C3" s="41">
        <f>B3*1.2</f>
        <v>1050</v>
      </c>
      <c r="D3" s="41">
        <f t="shared" ref="D3:D14" si="2">C3*1.2</f>
        <v>1260</v>
      </c>
      <c r="E3" s="42">
        <f t="shared" ref="E3:E14" si="3">R3</f>
        <v>29180000</v>
      </c>
      <c r="F3" s="41">
        <f t="shared" ref="F3:F14" si="4">ROUND((E3/B3),0)</f>
        <v>33349</v>
      </c>
      <c r="G3" s="41">
        <f t="shared" ref="G3:G14" si="5">ROUND((E3/C3),0)</f>
        <v>27790</v>
      </c>
      <c r="H3" s="41">
        <f t="shared" ref="H3:H14" si="6">ROUND((E3/D3),0)</f>
        <v>23159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v>1050</v>
      </c>
      <c r="Q3" s="43">
        <f t="shared" ref="P3:Q14" si="8">P3/1.2</f>
        <v>875</v>
      </c>
      <c r="R3" s="44">
        <v>29180000</v>
      </c>
    </row>
    <row r="4" spans="1:20" x14ac:dyDescent="0.25">
      <c r="A4" s="4">
        <f t="shared" ref="A4:A9" si="9">N4</f>
        <v>0</v>
      </c>
      <c r="B4" s="4">
        <f t="shared" ref="B4:B9" si="10">Q4</f>
        <v>1081</v>
      </c>
      <c r="C4" s="4">
        <f t="shared" ref="C4:C9" si="11">B4*1.2</f>
        <v>1297.2</v>
      </c>
      <c r="D4" s="4">
        <f t="shared" ref="D4:D9" si="12">C4*1.2</f>
        <v>1556.64</v>
      </c>
      <c r="E4" s="5">
        <f t="shared" ref="E4:E9" si="13">R4</f>
        <v>31500000</v>
      </c>
      <c r="F4" s="9">
        <f t="shared" ref="F4:F9" si="14">ROUND((E4/B4),0)</f>
        <v>29140</v>
      </c>
      <c r="G4" s="9">
        <f t="shared" ref="G4:G9" si="15">ROUND((E4/C4),0)</f>
        <v>24283</v>
      </c>
      <c r="H4" s="9">
        <f t="shared" ref="H4:H9" si="16">ROUND((E4/D4),0)</f>
        <v>20236</v>
      </c>
      <c r="I4" s="4" t="e">
        <f>#REF!</f>
        <v>#REF!</v>
      </c>
      <c r="J4" s="4">
        <f t="shared" ref="J4:J8" si="17">S4</f>
        <v>0</v>
      </c>
      <c r="O4">
        <v>0</v>
      </c>
      <c r="P4">
        <f t="shared" ref="P4:P9" si="18">O4/1.2</f>
        <v>0</v>
      </c>
      <c r="Q4">
        <v>1081</v>
      </c>
      <c r="R4" s="2">
        <v>31500000</v>
      </c>
    </row>
    <row r="5" spans="1:20" s="43" customFormat="1" x14ac:dyDescent="0.25">
      <c r="A5" s="41">
        <f t="shared" si="9"/>
        <v>0</v>
      </c>
      <c r="B5" s="41">
        <f t="shared" si="10"/>
        <v>1378.3333333333335</v>
      </c>
      <c r="C5" s="41">
        <f t="shared" si="11"/>
        <v>1654.0000000000002</v>
      </c>
      <c r="D5" s="41">
        <f t="shared" si="12"/>
        <v>1984.8000000000002</v>
      </c>
      <c r="E5" s="42">
        <f t="shared" si="13"/>
        <v>46020000</v>
      </c>
      <c r="F5" s="41">
        <f t="shared" si="14"/>
        <v>33388</v>
      </c>
      <c r="G5" s="41">
        <f t="shared" si="15"/>
        <v>27823</v>
      </c>
      <c r="H5" s="41">
        <f t="shared" si="16"/>
        <v>23186</v>
      </c>
      <c r="I5" s="41" t="e">
        <f>#REF!</f>
        <v>#REF!</v>
      </c>
      <c r="J5" s="41">
        <f t="shared" si="17"/>
        <v>0</v>
      </c>
      <c r="O5" s="43">
        <v>0</v>
      </c>
      <c r="P5" s="43">
        <v>1654</v>
      </c>
      <c r="Q5" s="43">
        <f t="shared" ref="Q5:Q9" si="19">P5/1.2</f>
        <v>1378.3333333333335</v>
      </c>
      <c r="R5" s="44">
        <v>46020000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 t="s">
        <v>42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1084</v>
      </c>
      <c r="C16" s="4">
        <f>B16*1.2</f>
        <v>1300.8</v>
      </c>
      <c r="D16" s="4">
        <f t="shared" ref="D16:D28" si="34">C16*1.2</f>
        <v>1560.9599999999998</v>
      </c>
      <c r="E16" s="5">
        <f t="shared" ref="E16:E28" si="35">R16</f>
        <v>46000000</v>
      </c>
      <c r="F16" s="9">
        <f t="shared" ref="F16:F28" si="36">ROUND((E16/B16),0)</f>
        <v>42435</v>
      </c>
      <c r="G16" s="9">
        <f t="shared" ref="G16:G28" si="37">ROUND((E16/C16),0)</f>
        <v>35363</v>
      </c>
      <c r="H16" s="9">
        <f t="shared" ref="H16:H28" si="38">ROUND((E16/D16),0)</f>
        <v>29469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1084</v>
      </c>
      <c r="R16" s="2">
        <v>46000000</v>
      </c>
    </row>
    <row r="17" spans="1:24" s="43" customFormat="1" x14ac:dyDescent="0.25">
      <c r="A17" s="41">
        <f t="shared" si="32"/>
        <v>0</v>
      </c>
      <c r="B17" s="41">
        <f t="shared" si="33"/>
        <v>803</v>
      </c>
      <c r="C17" s="41">
        <f t="shared" ref="C17:C28" si="41">B17*1.2</f>
        <v>963.59999999999991</v>
      </c>
      <c r="D17" s="41">
        <f t="shared" si="34"/>
        <v>1156.32</v>
      </c>
      <c r="E17" s="42">
        <f t="shared" si="35"/>
        <v>32000000</v>
      </c>
      <c r="F17" s="41">
        <f t="shared" si="36"/>
        <v>39851</v>
      </c>
      <c r="G17" s="41">
        <f t="shared" si="37"/>
        <v>33209</v>
      </c>
      <c r="H17" s="41">
        <f t="shared" si="38"/>
        <v>27674</v>
      </c>
      <c r="I17" s="41" t="e">
        <f>#REF!</f>
        <v>#REF!</v>
      </c>
      <c r="J17" s="41">
        <f t="shared" si="39"/>
        <v>0</v>
      </c>
      <c r="O17" s="43">
        <v>0</v>
      </c>
      <c r="P17" s="43">
        <f t="shared" si="40"/>
        <v>0</v>
      </c>
      <c r="Q17" s="43">
        <v>803</v>
      </c>
      <c r="R17" s="44">
        <v>32000000</v>
      </c>
    </row>
    <row r="18" spans="1:24" s="43" customFormat="1" x14ac:dyDescent="0.25">
      <c r="A18" s="41">
        <f t="shared" si="32"/>
        <v>0</v>
      </c>
      <c r="B18" s="41">
        <f t="shared" si="33"/>
        <v>2201</v>
      </c>
      <c r="C18" s="41">
        <f t="shared" si="41"/>
        <v>2641.2</v>
      </c>
      <c r="D18" s="41">
        <f t="shared" si="34"/>
        <v>3169.4399999999996</v>
      </c>
      <c r="E18" s="42">
        <f t="shared" si="35"/>
        <v>90000000</v>
      </c>
      <c r="F18" s="41">
        <f t="shared" si="36"/>
        <v>40891</v>
      </c>
      <c r="G18" s="41">
        <f t="shared" si="37"/>
        <v>34075</v>
      </c>
      <c r="H18" s="41">
        <f t="shared" si="38"/>
        <v>28396</v>
      </c>
      <c r="I18" s="41" t="e">
        <f>#REF!</f>
        <v>#REF!</v>
      </c>
      <c r="J18" s="41">
        <f t="shared" si="39"/>
        <v>0</v>
      </c>
      <c r="O18" s="43">
        <v>0</v>
      </c>
      <c r="P18" s="43">
        <f t="shared" si="40"/>
        <v>0</v>
      </c>
      <c r="Q18" s="43">
        <v>2201</v>
      </c>
      <c r="R18" s="44">
        <v>90000000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35500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1378</v>
      </c>
      <c r="S31" s="10"/>
      <c r="T31" s="10"/>
      <c r="U31" s="17" t="s">
        <v>15</v>
      </c>
      <c r="V31" s="18"/>
      <c r="W31" s="19">
        <f>W29-W30</f>
        <v>33000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8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52</v>
      </c>
      <c r="X34" s="31">
        <v>2016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12</v>
      </c>
      <c r="X36" s="24"/>
    </row>
    <row r="37" spans="15:25" ht="15.75" x14ac:dyDescent="0.25">
      <c r="U37" s="17"/>
      <c r="V37" s="26"/>
      <c r="W37" s="27">
        <f>W36%</f>
        <v>0.12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300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33000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35200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1378</v>
      </c>
      <c r="X44" s="24"/>
    </row>
    <row r="45" spans="15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48505600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47535488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38804480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3445000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101053.33333333333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V21" sqref="V2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24:S24"/>
  <sheetViews>
    <sheetView topLeftCell="A6" workbookViewId="0">
      <selection activeCell="S25" sqref="S25"/>
    </sheetView>
  </sheetViews>
  <sheetFormatPr defaultRowHeight="15" x14ac:dyDescent="0.25"/>
  <sheetData>
    <row r="24" spans="18:19" x14ac:dyDescent="0.25">
      <c r="R24">
        <v>74.56</v>
      </c>
      <c r="S24">
        <f>R24*10.764</f>
        <v>802.56384000000003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V20" sqref="V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9:Y19"/>
  <sheetViews>
    <sheetView zoomScaleNormal="100" workbookViewId="0">
      <selection activeCell="Y25" sqref="Y25"/>
    </sheetView>
  </sheetViews>
  <sheetFormatPr defaultRowHeight="15" x14ac:dyDescent="0.25"/>
  <cols>
    <col min="25" max="25" width="20.140625" customWidth="1"/>
  </cols>
  <sheetData>
    <row r="9" spans="21:25" x14ac:dyDescent="0.25">
      <c r="Y9">
        <v>27500000</v>
      </c>
    </row>
    <row r="10" spans="21:25" x14ac:dyDescent="0.25">
      <c r="Y10">
        <v>1650000</v>
      </c>
    </row>
    <row r="11" spans="21:25" x14ac:dyDescent="0.25">
      <c r="Y11">
        <v>30000</v>
      </c>
    </row>
    <row r="12" spans="21:25" x14ac:dyDescent="0.25">
      <c r="Y12">
        <f>SUM(Y9:Y11)</f>
        <v>29180000</v>
      </c>
    </row>
    <row r="15" spans="21:25" x14ac:dyDescent="0.25">
      <c r="U15">
        <v>97.58</v>
      </c>
      <c r="V15">
        <f>U15*10.764</f>
        <v>1050.3511199999998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5:AB18"/>
  <sheetViews>
    <sheetView topLeftCell="F1" zoomScaleNormal="100" workbookViewId="0">
      <selection activeCell="Z21" sqref="Z21"/>
    </sheetView>
  </sheetViews>
  <sheetFormatPr defaultRowHeight="15" x14ac:dyDescent="0.25"/>
  <cols>
    <col min="28" max="28" width="20.5703125" customWidth="1"/>
  </cols>
  <sheetData>
    <row r="15" spans="24:28" x14ac:dyDescent="0.25">
      <c r="AB15">
        <v>43800000</v>
      </c>
    </row>
    <row r="16" spans="24:28" x14ac:dyDescent="0.25">
      <c r="X16">
        <v>153.68</v>
      </c>
      <c r="Y16">
        <f>X16*10.764</f>
        <v>1654.2115200000001</v>
      </c>
      <c r="AB16">
        <v>2190000</v>
      </c>
    </row>
    <row r="17" spans="28:28" x14ac:dyDescent="0.25">
      <c r="AB17">
        <v>30000</v>
      </c>
    </row>
    <row r="18" spans="28:28" x14ac:dyDescent="0.25">
      <c r="AB18">
        <f>SUM(AB15:AB17)</f>
        <v>46020000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2024-09-03T07:38:40Z</dcterms:modified>
</cp:coreProperties>
</file>