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alad (West)\BALAKRISHNAN PILLAI\"/>
    </mc:Choice>
  </mc:AlternateContent>
  <xr:revisionPtr revIDLastSave="0" documentId="13_ncr:1_{4DE38644-8DD2-4439-AC05-B835ABE5BFE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<sst xmlns="http://schemas.openxmlformats.org/spreadsheetml/2006/main" count="130" uniqueCount="88">
  <si>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</si>
  <si>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</si>
  <si>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</si>
  <si>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</si>
  <si>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</si>
  <si>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</si>
  <si>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</si>
  <si>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</si>
  <si>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</si>
  <si>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</si>
  <si>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</si>
  <si>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</si>
  <si>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</si>
  <si>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</si>
  <si>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</si>
  <si>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</si>
  <si>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</si>
  <si>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</si>
  <si>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</si>
  <si>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</si>
  <si>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</si>
  <si>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</si>
  <si>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</si>
  <si>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</si>
  <si>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</si>
  <si>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</si>
  <si>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</si>
  <si>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</si>
  <si>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</si>
  <si>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</si>
  <si>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</si>
  <si>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</si>
  <si>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</si>
  <si>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</si>
  <si>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</si>
  <si>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</si>
  <si>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</si>
  <si>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</si>
  <si>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</si>
  <si>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</si>
  <si>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</si>
  <si>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</si>
  <si>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</si>
  <si>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</si>
  <si>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</si>
  <si>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</si>
  <si>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</si>
  <si>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</si>
  <si>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</si>
  <si>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</si>
  <si>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</si>
  <si>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</si>
  <si>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</si>
  <si>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</si>
  <si>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</si>
  <si>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</si>
  <si>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</si>
  <si>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</si>
  <si>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</si>
  <si>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</si>
  <si>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</si>
  <si>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</si>
  <si>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</si>
  <si>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</si>
  <si>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</si>
  <si>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</si>
  <si>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</si>
  <si>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</si>
  <si>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</si>
  <si>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</si>
  <si>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</si>
  <si>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</si>
  <si>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</si>
  <si>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</si>
  <si>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</si>
  <si>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</si>
  <si>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</si>
  <si>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</si>
  <si>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</si>
  <si>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</si>
  <si>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</si>
  <si>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</si>
  <si>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</si>
  <si>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</si>
  <si>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IGR-11.09.23</t>
  </si>
  <si>
    <t xml:space="preserve">Draft Agreement </t>
  </si>
  <si>
    <t>IGR-18.06.24</t>
  </si>
  <si>
    <t>IGR-25.04.24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</si>
</sst>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750102-AFBE-4729-9D2D-3FCC66F3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AF76D-D8DA-48ED-94FA-D0862D5A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14A06-CC8B-432B-84EB-A6FDB05CA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F2145B-557B-471C-8AAD-93FD8D2CA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3D4D82-41EC-4AA5-8C73-C41A1D08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CFF1C-2F34-4DB4-B731-2557BFE36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272929.98499999999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302329.98499999999</v>
      </c>
      <c r="D9" s="58" t="s">
        <v>62</v>
      </c>
      <c r="E9" s="59">
        <f>C9/10.764</f>
        <v>28087.140932738759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37000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34000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15</v>
      </c>
      <c r="D7" s="24">
        <v>2024</v>
      </c>
    </row>
    <row r="8" spans="1:5" x14ac:dyDescent="0.25">
      <c r="A8" s="15" t="s">
        <v>18</v>
      </c>
      <c r="B8" s="23"/>
      <c r="C8" s="24">
        <f>C9-C7</f>
        <v>45</v>
      </c>
      <c r="D8" s="24">
        <v>2009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22.5</v>
      </c>
      <c r="D10" s="24"/>
    </row>
    <row r="11" spans="1:5" x14ac:dyDescent="0.25">
      <c r="A11" s="15"/>
      <c r="B11" s="25"/>
      <c r="C11" s="26">
        <f>C10%</f>
        <v>0.22500000000000001</v>
      </c>
      <c r="D11" s="26"/>
    </row>
    <row r="12" spans="1:5" x14ac:dyDescent="0.25">
      <c r="A12" s="15" t="s">
        <v>21</v>
      </c>
      <c r="B12" s="18"/>
      <c r="C12" s="19">
        <f>C6*C11</f>
        <v>675</v>
      </c>
      <c r="D12" s="22"/>
    </row>
    <row r="13" spans="1:5" x14ac:dyDescent="0.25">
      <c r="A13" s="15" t="s">
        <v>22</v>
      </c>
      <c r="B13" s="18"/>
      <c r="C13" s="19">
        <f>C6-C12</f>
        <v>2325</v>
      </c>
      <c r="D13" s="22"/>
    </row>
    <row r="14" spans="1:5" x14ac:dyDescent="0.25">
      <c r="A14" s="15" t="s">
        <v>15</v>
      </c>
      <c r="B14" s="18"/>
      <c r="C14" s="19">
        <f>C5</f>
        <v>34000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36325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1140</v>
      </c>
      <c r="D18" s="24"/>
    </row>
    <row r="19" spans="1:5" x14ac:dyDescent="0.25">
      <c r="A19" s="15" t="s">
        <v>74</v>
      </c>
      <c r="B19" s="6"/>
      <c r="C19" s="30">
        <f>C18*C16</f>
        <v>41410500</v>
      </c>
      <c r="D19" s="72"/>
      <c r="E19" s="65"/>
    </row>
    <row r="20" spans="1:5" x14ac:dyDescent="0.25">
      <c r="A20" s="15" t="s">
        <v>24</v>
      </c>
      <c r="C20" s="31">
        <f>C19*90%</f>
        <v>37269450</v>
      </c>
      <c r="D20" s="30"/>
      <c r="E20" s="65"/>
    </row>
    <row r="21" spans="1:5" x14ac:dyDescent="0.25">
      <c r="A21" s="15" t="s">
        <v>25</v>
      </c>
      <c r="C21" s="31">
        <f>C19*80%</f>
        <v>33128400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3420000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86271.875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6" sqref="F6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1553</v>
      </c>
      <c r="C2" s="4">
        <f t="shared" ref="C2:C16" si="1">B2*1.2</f>
        <v>1863.6</v>
      </c>
      <c r="D2" s="4">
        <f t="shared" ref="D2:D16" si="2">C2*1.2</f>
        <v>2236.3199999999997</v>
      </c>
      <c r="E2" s="5">
        <f t="shared" ref="E2:E16" si="3">R2</f>
        <v>56500000</v>
      </c>
      <c r="F2" s="74">
        <f t="shared" ref="F2:F15" si="4">ROUND((E2/B2),0)</f>
        <v>36381</v>
      </c>
      <c r="G2" s="74">
        <f t="shared" ref="G2:G15" si="5">ROUND((E2/C2),0)</f>
        <v>30318</v>
      </c>
      <c r="H2" s="74">
        <f t="shared" ref="H2:H15" si="6">ROUND((E2/D2),0)</f>
        <v>25265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1553</v>
      </c>
      <c r="R2" s="75">
        <v>56500000</v>
      </c>
      <c r="S2" s="75" t="s">
        <v>84</v>
      </c>
    </row>
    <row r="3" spans="1:19" x14ac:dyDescent="0.25">
      <c r="A3" s="4">
        <v>2</v>
      </c>
      <c r="B3" s="4">
        <f t="shared" si="0"/>
        <v>952.93691999999999</v>
      </c>
      <c r="C3" s="4">
        <f t="shared" si="1"/>
        <v>1143.524304</v>
      </c>
      <c r="D3" s="4">
        <f t="shared" si="2"/>
        <v>1372.2291648</v>
      </c>
      <c r="E3" s="5">
        <f t="shared" si="3"/>
        <v>33100000</v>
      </c>
      <c r="F3" s="4">
        <f t="shared" si="4"/>
        <v>34735</v>
      </c>
      <c r="G3" s="4">
        <f t="shared" si="5"/>
        <v>28946</v>
      </c>
      <c r="H3" s="4">
        <f t="shared" si="6"/>
        <v>24121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88.53*10.764</f>
        <v>952.93691999999999</v>
      </c>
      <c r="R3" s="2">
        <v>33100000</v>
      </c>
      <c r="S3" s="2" t="s">
        <v>86</v>
      </c>
    </row>
    <row r="4" spans="1:19" x14ac:dyDescent="0.25">
      <c r="A4" s="4">
        <v>3</v>
      </c>
      <c r="B4" s="4">
        <f t="shared" si="0"/>
        <v>953.33333333333337</v>
      </c>
      <c r="C4" s="4">
        <f t="shared" si="1"/>
        <v>1144</v>
      </c>
      <c r="D4" s="4">
        <f t="shared" si="2"/>
        <v>1372.8</v>
      </c>
      <c r="E4" s="5">
        <f t="shared" si="3"/>
        <v>33300000</v>
      </c>
      <c r="F4" s="74">
        <f t="shared" si="4"/>
        <v>34930</v>
      </c>
      <c r="G4" s="74">
        <f t="shared" si="5"/>
        <v>29108</v>
      </c>
      <c r="H4" s="74">
        <f t="shared" si="6"/>
        <v>24257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1144</v>
      </c>
      <c r="Q4" s="7">
        <f t="shared" ref="Q2:Q10" si="10">P4/1.2</f>
        <v>953.33333333333337</v>
      </c>
      <c r="R4" s="75">
        <v>33300000</v>
      </c>
      <c r="S4" s="75" t="s">
        <v>87</v>
      </c>
    </row>
    <row r="5" spans="1:19" x14ac:dyDescent="0.25">
      <c r="A5" s="4">
        <v>4</v>
      </c>
      <c r="B5" s="4">
        <f t="shared" si="0"/>
        <v>1160</v>
      </c>
      <c r="C5" s="4">
        <f t="shared" si="1"/>
        <v>1392</v>
      </c>
      <c r="D5" s="4">
        <f t="shared" si="2"/>
        <v>1670.3999999999999</v>
      </c>
      <c r="E5" s="5">
        <f t="shared" si="3"/>
        <v>42000000</v>
      </c>
      <c r="F5" s="4">
        <f t="shared" si="4"/>
        <v>36207</v>
      </c>
      <c r="G5" s="4">
        <f t="shared" si="5"/>
        <v>30172</v>
      </c>
      <c r="H5" s="4">
        <f t="shared" si="6"/>
        <v>25144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1160</v>
      </c>
      <c r="R5" s="2">
        <v>42000000</v>
      </c>
      <c r="S5" s="2"/>
    </row>
    <row r="6" spans="1:19" x14ac:dyDescent="0.25">
      <c r="A6" s="4">
        <v>5</v>
      </c>
      <c r="B6" s="4">
        <f t="shared" si="0"/>
        <v>1146</v>
      </c>
      <c r="C6" s="4">
        <f t="shared" si="1"/>
        <v>1375.2</v>
      </c>
      <c r="D6" s="4">
        <f t="shared" si="2"/>
        <v>1650.24</v>
      </c>
      <c r="E6" s="5">
        <f t="shared" si="3"/>
        <v>43000000</v>
      </c>
      <c r="F6" s="74">
        <f t="shared" si="4"/>
        <v>37522</v>
      </c>
      <c r="G6" s="74">
        <f t="shared" si="5"/>
        <v>31268</v>
      </c>
      <c r="H6" s="74">
        <f t="shared" si="6"/>
        <v>26057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1146</v>
      </c>
      <c r="R6" s="75">
        <v>43000000</v>
      </c>
      <c r="S6" s="2"/>
    </row>
    <row r="7" spans="1:19" x14ac:dyDescent="0.25">
      <c r="A7" s="4">
        <v>6</v>
      </c>
      <c r="B7" s="4">
        <f t="shared" si="0"/>
        <v>1145</v>
      </c>
      <c r="C7" s="4">
        <f t="shared" si="1"/>
        <v>1374</v>
      </c>
      <c r="D7" s="4">
        <f t="shared" si="2"/>
        <v>1648.8</v>
      </c>
      <c r="E7" s="5">
        <f t="shared" si="3"/>
        <v>45000000</v>
      </c>
      <c r="F7" s="74">
        <f t="shared" si="4"/>
        <v>39301</v>
      </c>
      <c r="G7" s="74">
        <f t="shared" si="5"/>
        <v>32751</v>
      </c>
      <c r="H7" s="74">
        <f t="shared" si="6"/>
        <v>27293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1145</v>
      </c>
      <c r="R7" s="75">
        <v>45000000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1253</v>
      </c>
    </row>
    <row r="28" spans="1:19" s="10" customFormat="1" x14ac:dyDescent="0.25">
      <c r="C28" s="67" t="s">
        <v>85</v>
      </c>
      <c r="D28" s="67"/>
      <c r="F28" s="52" t="s">
        <v>83</v>
      </c>
      <c r="G28" s="52">
        <v>1140</v>
      </c>
    </row>
    <row r="29" spans="1:19" s="10" customFormat="1" x14ac:dyDescent="0.25">
      <c r="C29" s="67" t="s">
        <v>1</v>
      </c>
      <c r="D29" s="67">
        <v>36300000</v>
      </c>
      <c r="F29" s="52" t="s">
        <v>72</v>
      </c>
      <c r="G29" s="52">
        <v>1368</v>
      </c>
      <c r="H29" s="10">
        <f>G29/G28</f>
        <v>1.2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2024-09-03T06:05:13Z</dcterms:modified>
</cp:coreProperties>
</file>