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PNB\APF\L &amp; T Elixir Reserve\"/>
    </mc:Choice>
  </mc:AlternateContent>
  <xr:revisionPtr revIDLastSave="0" documentId="13_ncr:1_{AD18EE70-D6D0-4D76-A363-2DA5A97A767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ower 5" sheetId="87" r:id="rId1"/>
    <sheet name="Tower 9" sheetId="101" r:id="rId2"/>
    <sheet name="Tower 10" sheetId="102" r:id="rId3"/>
    <sheet name="Tower 1" sheetId="103" r:id="rId4"/>
    <sheet name="Total" sheetId="79" r:id="rId5"/>
    <sheet name="Rera" sheetId="92" r:id="rId6"/>
    <sheet name="Typical Floor" sheetId="85" r:id="rId7"/>
    <sheet name="IGR" sheetId="97" r:id="rId8"/>
    <sheet name="RR" sheetId="98" r:id="rId9"/>
  </sheets>
  <definedNames>
    <definedName name="_xlnm._FilterDatabase" localSheetId="3" hidden="1">'Tower 1'!$D$2:$D$31</definedName>
    <definedName name="_xlnm._FilterDatabase" localSheetId="2" hidden="1">'Tower 10'!$D$2:$D$29</definedName>
    <definedName name="_xlnm._FilterDatabase" localSheetId="0" hidden="1">'Tower 5'!$D$2:$D$246</definedName>
    <definedName name="_xlnm._FilterDatabase" localSheetId="1" hidden="1">'Tower 9'!$D$2:$D$30</definedName>
  </definedNames>
  <calcPr calcId="191029"/>
</workbook>
</file>

<file path=xl/calcChain.xml><?xml version="1.0" encoding="utf-8"?>
<calcChain xmlns="http://schemas.openxmlformats.org/spreadsheetml/2006/main">
  <c r="D2" i="79" l="1"/>
  <c r="I34" i="97"/>
  <c r="J34" i="97"/>
  <c r="F34" i="97"/>
  <c r="D34" i="97"/>
  <c r="D33" i="97"/>
  <c r="F33" i="97"/>
  <c r="I33" i="97"/>
  <c r="J33" i="97" s="1"/>
  <c r="H3" i="102"/>
  <c r="H4" i="102"/>
  <c r="H5" i="102"/>
  <c r="H6" i="102"/>
  <c r="H7" i="102"/>
  <c r="H8" i="102"/>
  <c r="H9" i="102"/>
  <c r="H10" i="102"/>
  <c r="H11" i="102"/>
  <c r="H12" i="102"/>
  <c r="H13" i="102"/>
  <c r="H14" i="102"/>
  <c r="H15" i="102"/>
  <c r="H16" i="102"/>
  <c r="H17" i="102"/>
  <c r="H18" i="102"/>
  <c r="H19" i="102"/>
  <c r="H20" i="102"/>
  <c r="H21" i="102"/>
  <c r="H22" i="102"/>
  <c r="H23" i="102"/>
  <c r="H24" i="102"/>
  <c r="H25" i="102"/>
  <c r="H26" i="102"/>
  <c r="H27" i="102"/>
  <c r="H28" i="102"/>
  <c r="H29" i="102"/>
  <c r="H30" i="102"/>
  <c r="H31" i="102"/>
  <c r="H32" i="102"/>
  <c r="H33" i="102"/>
  <c r="H34" i="102"/>
  <c r="H35" i="102"/>
  <c r="H36" i="102"/>
  <c r="H37" i="102"/>
  <c r="H38" i="102"/>
  <c r="H39" i="102"/>
  <c r="H40" i="102"/>
  <c r="H41" i="102"/>
  <c r="H42" i="102"/>
  <c r="H43" i="102"/>
  <c r="H44" i="102"/>
  <c r="H45" i="102"/>
  <c r="H46" i="102"/>
  <c r="H47" i="102"/>
  <c r="H48" i="102"/>
  <c r="H49" i="102"/>
  <c r="H50" i="102"/>
  <c r="H51" i="102"/>
  <c r="H52" i="102"/>
  <c r="H53" i="102"/>
  <c r="H54" i="102"/>
  <c r="H55" i="102"/>
  <c r="H56" i="102"/>
  <c r="H57" i="102"/>
  <c r="H58" i="102"/>
  <c r="H59" i="102"/>
  <c r="H60" i="102"/>
  <c r="H61" i="102"/>
  <c r="H62" i="102"/>
  <c r="H63" i="102"/>
  <c r="H64" i="102"/>
  <c r="H65" i="102"/>
  <c r="H66" i="102"/>
  <c r="H67" i="102"/>
  <c r="H68" i="102"/>
  <c r="H69" i="102"/>
  <c r="H70" i="102"/>
  <c r="H71" i="102"/>
  <c r="H72" i="102"/>
  <c r="H73" i="102"/>
  <c r="H74" i="102"/>
  <c r="H75" i="102"/>
  <c r="H76" i="102"/>
  <c r="H77" i="102"/>
  <c r="H78" i="102"/>
  <c r="H79" i="102"/>
  <c r="H80" i="102"/>
  <c r="H81" i="102"/>
  <c r="H82" i="102"/>
  <c r="H83" i="102"/>
  <c r="H84" i="102"/>
  <c r="H85" i="102"/>
  <c r="H86" i="102"/>
  <c r="H87" i="102"/>
  <c r="H88" i="102"/>
  <c r="H89" i="102"/>
  <c r="H90" i="102"/>
  <c r="H91" i="102"/>
  <c r="H92" i="102"/>
  <c r="H93" i="102"/>
  <c r="H94" i="102"/>
  <c r="H95" i="102"/>
  <c r="H96" i="102"/>
  <c r="H97" i="102"/>
  <c r="H98" i="102"/>
  <c r="H99" i="102"/>
  <c r="H100" i="102"/>
  <c r="H101" i="102"/>
  <c r="H102" i="102"/>
  <c r="H103" i="102"/>
  <c r="H104" i="102"/>
  <c r="H105" i="102"/>
  <c r="H106" i="102"/>
  <c r="H107" i="102"/>
  <c r="H108" i="102"/>
  <c r="H109" i="102"/>
  <c r="H110" i="102"/>
  <c r="H111" i="102"/>
  <c r="H112" i="102"/>
  <c r="H113" i="102"/>
  <c r="H114" i="102"/>
  <c r="H115" i="102"/>
  <c r="H116" i="102"/>
  <c r="H117" i="102"/>
  <c r="H118" i="102"/>
  <c r="H119" i="102"/>
  <c r="H120" i="102"/>
  <c r="H121" i="102"/>
  <c r="H122" i="102"/>
  <c r="H123" i="102"/>
  <c r="H124" i="102"/>
  <c r="H125" i="102"/>
  <c r="F132" i="103"/>
  <c r="E132" i="103"/>
  <c r="G131" i="103"/>
  <c r="H131" i="103" s="1"/>
  <c r="H130" i="103"/>
  <c r="G130" i="103"/>
  <c r="G129" i="103"/>
  <c r="H128" i="103"/>
  <c r="G128" i="103"/>
  <c r="G127" i="103"/>
  <c r="H127" i="103" s="1"/>
  <c r="H126" i="103"/>
  <c r="G126" i="103"/>
  <c r="G125" i="103"/>
  <c r="H124" i="103"/>
  <c r="G124" i="103"/>
  <c r="G123" i="103"/>
  <c r="H123" i="103" s="1"/>
  <c r="H122" i="103"/>
  <c r="G122" i="103"/>
  <c r="G121" i="103"/>
  <c r="G120" i="103"/>
  <c r="H120" i="103" s="1"/>
  <c r="G119" i="103"/>
  <c r="H119" i="103" s="1"/>
  <c r="H118" i="103"/>
  <c r="G118" i="103"/>
  <c r="G117" i="103"/>
  <c r="G116" i="103"/>
  <c r="H116" i="103" s="1"/>
  <c r="G115" i="103"/>
  <c r="H115" i="103" s="1"/>
  <c r="H114" i="103"/>
  <c r="G114" i="103"/>
  <c r="G113" i="103"/>
  <c r="G112" i="103"/>
  <c r="H112" i="103" s="1"/>
  <c r="G111" i="103"/>
  <c r="H111" i="103" s="1"/>
  <c r="H110" i="103"/>
  <c r="G110" i="103"/>
  <c r="G109" i="103"/>
  <c r="G108" i="103"/>
  <c r="H108" i="103" s="1"/>
  <c r="G107" i="103"/>
  <c r="H107" i="103" s="1"/>
  <c r="H106" i="103"/>
  <c r="G106" i="103"/>
  <c r="G105" i="103"/>
  <c r="G104" i="103"/>
  <c r="H104" i="103" s="1"/>
  <c r="G103" i="103"/>
  <c r="H103" i="103" s="1"/>
  <c r="H102" i="103"/>
  <c r="G102" i="103"/>
  <c r="G101" i="103"/>
  <c r="G100" i="103"/>
  <c r="H100" i="103" s="1"/>
  <c r="G99" i="103"/>
  <c r="H99" i="103" s="1"/>
  <c r="H98" i="103"/>
  <c r="G98" i="103"/>
  <c r="G97" i="103"/>
  <c r="G96" i="103"/>
  <c r="H96" i="103" s="1"/>
  <c r="G95" i="103"/>
  <c r="H95" i="103" s="1"/>
  <c r="H94" i="103"/>
  <c r="G94" i="103"/>
  <c r="G93" i="103"/>
  <c r="G92" i="103"/>
  <c r="G91" i="103"/>
  <c r="G90" i="103"/>
  <c r="H90" i="103" s="1"/>
  <c r="G89" i="103"/>
  <c r="H89" i="103" s="1"/>
  <c r="H88" i="103"/>
  <c r="G88" i="103"/>
  <c r="H87" i="103"/>
  <c r="G87" i="103"/>
  <c r="G86" i="103"/>
  <c r="G85" i="103"/>
  <c r="H85" i="103" s="1"/>
  <c r="H84" i="103"/>
  <c r="G84" i="103"/>
  <c r="H83" i="103"/>
  <c r="G83" i="103"/>
  <c r="G82" i="103"/>
  <c r="G81" i="103"/>
  <c r="H80" i="103"/>
  <c r="G80" i="103"/>
  <c r="G79" i="103"/>
  <c r="H78" i="103"/>
  <c r="G78" i="103"/>
  <c r="G77" i="103"/>
  <c r="H77" i="103" s="1"/>
  <c r="H76" i="103"/>
  <c r="G76" i="103"/>
  <c r="G75" i="103"/>
  <c r="H74" i="103"/>
  <c r="G74" i="103"/>
  <c r="G73" i="103"/>
  <c r="H72" i="103"/>
  <c r="G72" i="103"/>
  <c r="G71" i="103"/>
  <c r="H71" i="103" s="1"/>
  <c r="H70" i="103"/>
  <c r="G70" i="103"/>
  <c r="G69" i="103"/>
  <c r="H68" i="103"/>
  <c r="G68" i="103"/>
  <c r="G67" i="103"/>
  <c r="H67" i="103" s="1"/>
  <c r="H66" i="103"/>
  <c r="G66" i="103"/>
  <c r="G65" i="103"/>
  <c r="H64" i="103"/>
  <c r="G64" i="103"/>
  <c r="G63" i="103"/>
  <c r="H62" i="103"/>
  <c r="G62" i="103"/>
  <c r="G61" i="103"/>
  <c r="H60" i="103"/>
  <c r="G60" i="103"/>
  <c r="G59" i="103"/>
  <c r="H58" i="103"/>
  <c r="G58" i="103"/>
  <c r="G57" i="103"/>
  <c r="H56" i="103"/>
  <c r="G56" i="103"/>
  <c r="G55" i="103"/>
  <c r="H54" i="103"/>
  <c r="G54" i="103"/>
  <c r="G53" i="103"/>
  <c r="H52" i="103"/>
  <c r="G52" i="103"/>
  <c r="G51" i="103"/>
  <c r="H50" i="103"/>
  <c r="G50" i="103"/>
  <c r="G49" i="103"/>
  <c r="H48" i="103"/>
  <c r="G48" i="103"/>
  <c r="G47" i="103"/>
  <c r="H46" i="103"/>
  <c r="G46" i="103"/>
  <c r="G45" i="103"/>
  <c r="H44" i="103"/>
  <c r="G44" i="103"/>
  <c r="G43" i="103"/>
  <c r="H42" i="103"/>
  <c r="G42" i="103"/>
  <c r="G41" i="103"/>
  <c r="H40" i="103"/>
  <c r="G40" i="103"/>
  <c r="G39" i="103"/>
  <c r="G38" i="103"/>
  <c r="H38" i="103" s="1"/>
  <c r="H37" i="103"/>
  <c r="G37" i="103"/>
  <c r="G36" i="103"/>
  <c r="G35" i="103"/>
  <c r="H35" i="103" s="1"/>
  <c r="G34" i="103"/>
  <c r="H34" i="103" s="1"/>
  <c r="H33" i="103"/>
  <c r="G33" i="103"/>
  <c r="G32" i="103"/>
  <c r="G31" i="103"/>
  <c r="H31" i="103" s="1"/>
  <c r="G30" i="103"/>
  <c r="H30" i="103" s="1"/>
  <c r="H29" i="103"/>
  <c r="G29" i="103"/>
  <c r="G28" i="103"/>
  <c r="G27" i="103"/>
  <c r="H27" i="103" s="1"/>
  <c r="G26" i="103"/>
  <c r="H26" i="103" s="1"/>
  <c r="H25" i="103"/>
  <c r="G25" i="103"/>
  <c r="G24" i="103"/>
  <c r="G23" i="103"/>
  <c r="H23" i="103" s="1"/>
  <c r="G22" i="103"/>
  <c r="G21" i="103"/>
  <c r="H21" i="103" s="1"/>
  <c r="G20" i="103"/>
  <c r="H20" i="103" s="1"/>
  <c r="H19" i="103"/>
  <c r="G19" i="103"/>
  <c r="G18" i="103"/>
  <c r="G17" i="103"/>
  <c r="H17" i="103" s="1"/>
  <c r="G16" i="103"/>
  <c r="H16" i="103" s="1"/>
  <c r="H15" i="103"/>
  <c r="G15" i="103"/>
  <c r="G14" i="103"/>
  <c r="G13" i="103"/>
  <c r="H13" i="103" s="1"/>
  <c r="G12" i="103"/>
  <c r="H12" i="103" s="1"/>
  <c r="H11" i="103"/>
  <c r="G11" i="103"/>
  <c r="G10" i="103"/>
  <c r="G9" i="103"/>
  <c r="H9" i="103" s="1"/>
  <c r="G8" i="103"/>
  <c r="H8" i="103" s="1"/>
  <c r="H7" i="103"/>
  <c r="G7" i="103"/>
  <c r="G6" i="103"/>
  <c r="G5" i="103"/>
  <c r="H5" i="103" s="1"/>
  <c r="I4" i="103"/>
  <c r="G4" i="103"/>
  <c r="H4" i="103" s="1"/>
  <c r="I3" i="103"/>
  <c r="J3" i="103" s="1"/>
  <c r="H3" i="103"/>
  <c r="G3" i="103"/>
  <c r="G2" i="103"/>
  <c r="G3" i="102"/>
  <c r="G4" i="102"/>
  <c r="G5" i="102"/>
  <c r="G6" i="102"/>
  <c r="G7" i="102"/>
  <c r="G8" i="102"/>
  <c r="G9" i="102"/>
  <c r="G10" i="102"/>
  <c r="G11" i="102"/>
  <c r="G12" i="102"/>
  <c r="G13" i="102"/>
  <c r="G14" i="102"/>
  <c r="G15" i="102"/>
  <c r="G16" i="102"/>
  <c r="G17" i="102"/>
  <c r="G18" i="102"/>
  <c r="G19" i="102"/>
  <c r="G20" i="102"/>
  <c r="G21" i="102"/>
  <c r="G22" i="102"/>
  <c r="G23" i="102"/>
  <c r="G24" i="102"/>
  <c r="G25" i="102"/>
  <c r="G26" i="102"/>
  <c r="G27" i="102"/>
  <c r="G28" i="102"/>
  <c r="G29" i="102"/>
  <c r="G30" i="102"/>
  <c r="G31" i="102"/>
  <c r="G32" i="102"/>
  <c r="G33" i="102"/>
  <c r="G34" i="102"/>
  <c r="G35" i="102"/>
  <c r="G36" i="102"/>
  <c r="G37" i="102"/>
  <c r="G38" i="102"/>
  <c r="G39" i="102"/>
  <c r="G40" i="102"/>
  <c r="G41" i="102"/>
  <c r="G42" i="102"/>
  <c r="G43" i="102"/>
  <c r="G44" i="102"/>
  <c r="G45" i="102"/>
  <c r="G46" i="102"/>
  <c r="G47" i="102"/>
  <c r="G48" i="102"/>
  <c r="G49" i="102"/>
  <c r="G50" i="102"/>
  <c r="G51" i="102"/>
  <c r="G52" i="102"/>
  <c r="G53" i="102"/>
  <c r="G54" i="102"/>
  <c r="G55" i="102"/>
  <c r="G56" i="102"/>
  <c r="G57" i="102"/>
  <c r="G58" i="102"/>
  <c r="G59" i="102"/>
  <c r="G60" i="102"/>
  <c r="G61" i="102"/>
  <c r="G62" i="102"/>
  <c r="G63" i="102"/>
  <c r="G64" i="102"/>
  <c r="G65" i="102"/>
  <c r="G66" i="102"/>
  <c r="G67" i="102"/>
  <c r="G68" i="102"/>
  <c r="G69" i="102"/>
  <c r="G70" i="102"/>
  <c r="G71" i="102"/>
  <c r="G72" i="102"/>
  <c r="G73" i="102"/>
  <c r="G74" i="102"/>
  <c r="G75" i="102"/>
  <c r="G76" i="102"/>
  <c r="G77" i="102"/>
  <c r="G78" i="102"/>
  <c r="G79" i="102"/>
  <c r="G80" i="102"/>
  <c r="G81" i="102"/>
  <c r="G82" i="102"/>
  <c r="G83" i="102"/>
  <c r="G84" i="102"/>
  <c r="G85" i="102"/>
  <c r="G86" i="102"/>
  <c r="G87" i="102"/>
  <c r="G88" i="102"/>
  <c r="G89" i="102"/>
  <c r="G90" i="102"/>
  <c r="G91" i="102"/>
  <c r="G92" i="102"/>
  <c r="G93" i="102"/>
  <c r="G94" i="102"/>
  <c r="G95" i="102"/>
  <c r="G96" i="102"/>
  <c r="G97" i="102"/>
  <c r="G98" i="102"/>
  <c r="G99" i="102"/>
  <c r="G100" i="102"/>
  <c r="G101" i="102"/>
  <c r="G102" i="102"/>
  <c r="G103" i="102"/>
  <c r="G104" i="102"/>
  <c r="G105" i="102"/>
  <c r="G106" i="102"/>
  <c r="G107" i="102"/>
  <c r="G108" i="102"/>
  <c r="G109" i="102"/>
  <c r="G110" i="102"/>
  <c r="G111" i="102"/>
  <c r="G112" i="102"/>
  <c r="G113" i="102"/>
  <c r="G114" i="102"/>
  <c r="G115" i="102"/>
  <c r="G116" i="102"/>
  <c r="G117" i="102"/>
  <c r="G118" i="102"/>
  <c r="G119" i="102"/>
  <c r="G120" i="102"/>
  <c r="G121" i="102"/>
  <c r="G122" i="102"/>
  <c r="G123" i="102"/>
  <c r="G124" i="102"/>
  <c r="G125" i="102"/>
  <c r="E83" i="85"/>
  <c r="E82" i="85"/>
  <c r="E81" i="85"/>
  <c r="E80" i="85"/>
  <c r="E79" i="85"/>
  <c r="I32" i="97"/>
  <c r="D37" i="97"/>
  <c r="D38" i="97"/>
  <c r="D39" i="97"/>
  <c r="D40" i="97"/>
  <c r="F40" i="97" s="1"/>
  <c r="D41" i="97"/>
  <c r="D26" i="97"/>
  <c r="D27" i="97"/>
  <c r="F27" i="97" s="1"/>
  <c r="D28" i="97"/>
  <c r="F28" i="97" s="1"/>
  <c r="D29" i="97"/>
  <c r="F29" i="97" s="1"/>
  <c r="D30" i="97"/>
  <c r="D31" i="97"/>
  <c r="J31" i="97" s="1"/>
  <c r="D32" i="97"/>
  <c r="F32" i="97" s="1"/>
  <c r="I31" i="97"/>
  <c r="E76" i="85"/>
  <c r="E75" i="85"/>
  <c r="E74" i="85"/>
  <c r="E73" i="85"/>
  <c r="E72" i="85"/>
  <c r="E69" i="85"/>
  <c r="E68" i="85"/>
  <c r="E67" i="85"/>
  <c r="E66" i="85"/>
  <c r="E65" i="85"/>
  <c r="F126" i="102"/>
  <c r="E126" i="102"/>
  <c r="I3" i="102"/>
  <c r="I4" i="102" s="1"/>
  <c r="I5" i="102" s="1"/>
  <c r="G2" i="102"/>
  <c r="H2" i="102" s="1"/>
  <c r="E129" i="101"/>
  <c r="F129" i="101"/>
  <c r="G129" i="101"/>
  <c r="H129" i="101"/>
  <c r="H3" i="101"/>
  <c r="H4" i="101"/>
  <c r="H5" i="101"/>
  <c r="H6" i="101"/>
  <c r="H7" i="101"/>
  <c r="H8" i="101"/>
  <c r="H9" i="101"/>
  <c r="H10" i="101"/>
  <c r="H11" i="101"/>
  <c r="H12" i="101"/>
  <c r="H13" i="101"/>
  <c r="H14" i="101"/>
  <c r="H15" i="101"/>
  <c r="H16" i="101"/>
  <c r="H17" i="101"/>
  <c r="H18" i="101"/>
  <c r="H19" i="101"/>
  <c r="H20" i="101"/>
  <c r="H21" i="101"/>
  <c r="H22" i="101"/>
  <c r="H23" i="101"/>
  <c r="H24" i="101"/>
  <c r="H25" i="101"/>
  <c r="H26" i="101"/>
  <c r="H27" i="101"/>
  <c r="H28" i="101"/>
  <c r="H29" i="101"/>
  <c r="H30" i="101"/>
  <c r="H31" i="101"/>
  <c r="H32" i="101"/>
  <c r="H33" i="101"/>
  <c r="H34" i="101"/>
  <c r="H35" i="101"/>
  <c r="H36" i="101"/>
  <c r="H37" i="101"/>
  <c r="H38" i="101"/>
  <c r="H39" i="101"/>
  <c r="H40" i="101"/>
  <c r="H41" i="101"/>
  <c r="H42" i="101"/>
  <c r="H43" i="101"/>
  <c r="H44" i="101"/>
  <c r="H45" i="101"/>
  <c r="H46" i="101"/>
  <c r="H47" i="101"/>
  <c r="H48" i="101"/>
  <c r="H49" i="101"/>
  <c r="H50" i="101"/>
  <c r="H51" i="101"/>
  <c r="H52" i="101"/>
  <c r="H53" i="101"/>
  <c r="H54" i="101"/>
  <c r="H55" i="101"/>
  <c r="H56" i="101"/>
  <c r="H57" i="101"/>
  <c r="H58" i="101"/>
  <c r="H59" i="101"/>
  <c r="H60" i="101"/>
  <c r="H61" i="101"/>
  <c r="H62" i="101"/>
  <c r="H63" i="101"/>
  <c r="H64" i="101"/>
  <c r="H65" i="101"/>
  <c r="H66" i="101"/>
  <c r="H67" i="101"/>
  <c r="H68" i="101"/>
  <c r="H69" i="101"/>
  <c r="H70" i="101"/>
  <c r="H71" i="101"/>
  <c r="H72" i="101"/>
  <c r="H73" i="101"/>
  <c r="H74" i="101"/>
  <c r="H75" i="101"/>
  <c r="H76" i="101"/>
  <c r="H77" i="101"/>
  <c r="H78" i="101"/>
  <c r="H79" i="101"/>
  <c r="H80" i="101"/>
  <c r="H81" i="101"/>
  <c r="H82" i="101"/>
  <c r="H83" i="101"/>
  <c r="H84" i="101"/>
  <c r="H85" i="101"/>
  <c r="H86" i="101"/>
  <c r="H87" i="101"/>
  <c r="H88" i="101"/>
  <c r="H89" i="101"/>
  <c r="H90" i="101"/>
  <c r="H91" i="101"/>
  <c r="H92" i="101"/>
  <c r="H93" i="101"/>
  <c r="H94" i="101"/>
  <c r="H95" i="101"/>
  <c r="H96" i="101"/>
  <c r="H97" i="101"/>
  <c r="H98" i="101"/>
  <c r="H99" i="101"/>
  <c r="H100" i="101"/>
  <c r="H101" i="101"/>
  <c r="H102" i="101"/>
  <c r="H103" i="101"/>
  <c r="H104" i="101"/>
  <c r="H105" i="101"/>
  <c r="H106" i="101"/>
  <c r="H107" i="101"/>
  <c r="H108" i="101"/>
  <c r="H109" i="101"/>
  <c r="H110" i="101"/>
  <c r="H111" i="101"/>
  <c r="H112" i="101"/>
  <c r="H113" i="101"/>
  <c r="H114" i="101"/>
  <c r="H115" i="101"/>
  <c r="H116" i="101"/>
  <c r="H117" i="101"/>
  <c r="H118" i="101"/>
  <c r="H119" i="101"/>
  <c r="H120" i="101"/>
  <c r="H121" i="101"/>
  <c r="H122" i="101"/>
  <c r="H123" i="101"/>
  <c r="H124" i="101"/>
  <c r="H125" i="101"/>
  <c r="H126" i="101"/>
  <c r="H127" i="101"/>
  <c r="H128" i="101"/>
  <c r="G3" i="101"/>
  <c r="G4" i="101"/>
  <c r="G5" i="101"/>
  <c r="G6" i="101"/>
  <c r="G7" i="101"/>
  <c r="G8" i="101"/>
  <c r="G9" i="101"/>
  <c r="G10" i="101"/>
  <c r="G11" i="101"/>
  <c r="G12" i="101"/>
  <c r="G13" i="101"/>
  <c r="G14" i="101"/>
  <c r="G15" i="101"/>
  <c r="G16" i="101"/>
  <c r="G17" i="101"/>
  <c r="G18" i="101"/>
  <c r="G19" i="101"/>
  <c r="G20" i="101"/>
  <c r="G21" i="101"/>
  <c r="G22" i="101"/>
  <c r="G23" i="101"/>
  <c r="G24" i="101"/>
  <c r="G25" i="101"/>
  <c r="G26" i="101"/>
  <c r="G27" i="101"/>
  <c r="G28" i="101"/>
  <c r="G29" i="101"/>
  <c r="G30" i="101"/>
  <c r="G31" i="101"/>
  <c r="G32" i="101"/>
  <c r="G33" i="101"/>
  <c r="G34" i="101"/>
  <c r="G35" i="101"/>
  <c r="G36" i="101"/>
  <c r="G37" i="101"/>
  <c r="G38" i="101"/>
  <c r="G39" i="101"/>
  <c r="G40" i="101"/>
  <c r="G41" i="101"/>
  <c r="G42" i="101"/>
  <c r="G43" i="101"/>
  <c r="G44" i="101"/>
  <c r="G45" i="101"/>
  <c r="G46" i="101"/>
  <c r="G47" i="101"/>
  <c r="G48" i="101"/>
  <c r="G49" i="101"/>
  <c r="G50" i="101"/>
  <c r="G51" i="101"/>
  <c r="G52" i="101"/>
  <c r="G53" i="101"/>
  <c r="G54" i="101"/>
  <c r="G55" i="101"/>
  <c r="G56" i="101"/>
  <c r="G57" i="101"/>
  <c r="G58" i="101"/>
  <c r="G59" i="101"/>
  <c r="G60" i="101"/>
  <c r="G61" i="101"/>
  <c r="G62" i="101"/>
  <c r="G63" i="101"/>
  <c r="G64" i="101"/>
  <c r="G65" i="101"/>
  <c r="G66" i="101"/>
  <c r="G67" i="101"/>
  <c r="G68" i="101"/>
  <c r="G69" i="101"/>
  <c r="G70" i="101"/>
  <c r="G71" i="101"/>
  <c r="G72" i="101"/>
  <c r="G73" i="101"/>
  <c r="G74" i="101"/>
  <c r="G75" i="101"/>
  <c r="G76" i="101"/>
  <c r="G77" i="101"/>
  <c r="G78" i="101"/>
  <c r="G79" i="101"/>
  <c r="G80" i="101"/>
  <c r="G81" i="101"/>
  <c r="G82" i="101"/>
  <c r="G83" i="101"/>
  <c r="G84" i="101"/>
  <c r="G85" i="101"/>
  <c r="G86" i="101"/>
  <c r="G87" i="101"/>
  <c r="G88" i="101"/>
  <c r="G89" i="101"/>
  <c r="G90" i="101"/>
  <c r="G91" i="101"/>
  <c r="G92" i="101"/>
  <c r="G93" i="101"/>
  <c r="G94" i="101"/>
  <c r="G95" i="101"/>
  <c r="G96" i="101"/>
  <c r="G97" i="101"/>
  <c r="G98" i="101"/>
  <c r="G99" i="101"/>
  <c r="G100" i="101"/>
  <c r="G101" i="101"/>
  <c r="G102" i="101"/>
  <c r="G103" i="101"/>
  <c r="G104" i="101"/>
  <c r="G105" i="101"/>
  <c r="G106" i="101"/>
  <c r="G107" i="101"/>
  <c r="G108" i="101"/>
  <c r="G109" i="101"/>
  <c r="G110" i="101"/>
  <c r="G111" i="101"/>
  <c r="G112" i="101"/>
  <c r="G113" i="101"/>
  <c r="G114" i="101"/>
  <c r="G115" i="101"/>
  <c r="G116" i="101"/>
  <c r="G117" i="101"/>
  <c r="G118" i="101"/>
  <c r="G119" i="101"/>
  <c r="G120" i="101"/>
  <c r="G121" i="101"/>
  <c r="G122" i="101"/>
  <c r="G123" i="101"/>
  <c r="G124" i="101"/>
  <c r="G125" i="101"/>
  <c r="G126" i="101"/>
  <c r="G127" i="101"/>
  <c r="G128" i="101"/>
  <c r="F13" i="97"/>
  <c r="D13" i="97"/>
  <c r="I41" i="97"/>
  <c r="J41" i="97"/>
  <c r="F41" i="97"/>
  <c r="F12" i="97"/>
  <c r="D12" i="97"/>
  <c r="I30" i="97"/>
  <c r="J30" i="97" s="1"/>
  <c r="F30" i="97"/>
  <c r="F11" i="97"/>
  <c r="D11" i="97"/>
  <c r="I40" i="97"/>
  <c r="J40" i="97"/>
  <c r="D17" i="97"/>
  <c r="F17" i="97" s="1"/>
  <c r="I17" i="97"/>
  <c r="J17" i="97"/>
  <c r="D18" i="97"/>
  <c r="F18" i="97" s="1"/>
  <c r="I18" i="97"/>
  <c r="J18" i="97" s="1"/>
  <c r="D19" i="97"/>
  <c r="F19" i="97"/>
  <c r="I19" i="97"/>
  <c r="J19" i="97" s="1"/>
  <c r="D20" i="97"/>
  <c r="F20" i="97"/>
  <c r="I20" i="97"/>
  <c r="J20" i="97" s="1"/>
  <c r="D21" i="97"/>
  <c r="F21" i="97"/>
  <c r="I21" i="97"/>
  <c r="J21" i="97" s="1"/>
  <c r="D22" i="97"/>
  <c r="F22" i="97"/>
  <c r="I22" i="97"/>
  <c r="J22" i="97" s="1"/>
  <c r="D23" i="97"/>
  <c r="F23" i="97"/>
  <c r="I23" i="97"/>
  <c r="J23" i="97" s="1"/>
  <c r="D24" i="97"/>
  <c r="F24" i="97"/>
  <c r="I24" i="97"/>
  <c r="J24" i="97" s="1"/>
  <c r="I11" i="97"/>
  <c r="J11" i="97" s="1"/>
  <c r="I12" i="97"/>
  <c r="I13" i="97"/>
  <c r="J13" i="97" s="1"/>
  <c r="I14" i="97"/>
  <c r="J14" i="97"/>
  <c r="F10" i="97"/>
  <c r="D10" i="97"/>
  <c r="I9" i="97"/>
  <c r="J9" i="97"/>
  <c r="I10" i="97"/>
  <c r="J10" i="97" s="1"/>
  <c r="F9" i="97"/>
  <c r="D9" i="97"/>
  <c r="I16" i="97"/>
  <c r="D16" i="97"/>
  <c r="J16" i="97" s="1"/>
  <c r="I4" i="97"/>
  <c r="I5" i="97"/>
  <c r="I6" i="97"/>
  <c r="I7" i="97"/>
  <c r="I8" i="97"/>
  <c r="I15" i="97"/>
  <c r="I25" i="97"/>
  <c r="I26" i="97"/>
  <c r="I27" i="97"/>
  <c r="I28" i="97"/>
  <c r="I29" i="97"/>
  <c r="F26" i="97"/>
  <c r="D49" i="97"/>
  <c r="D8" i="97"/>
  <c r="F8" i="97" s="1"/>
  <c r="D7" i="97"/>
  <c r="F7" i="97" s="1"/>
  <c r="D4" i="97"/>
  <c r="F4" i="97" s="1"/>
  <c r="D6" i="97"/>
  <c r="F6" i="97" s="1"/>
  <c r="D3" i="97"/>
  <c r="D5" i="97"/>
  <c r="F5" i="97" s="1"/>
  <c r="D15" i="97"/>
  <c r="F15" i="97" s="1"/>
  <c r="D25" i="97"/>
  <c r="F25" i="97" s="1"/>
  <c r="D36" i="97"/>
  <c r="D2" i="97"/>
  <c r="E61" i="85"/>
  <c r="E60" i="85"/>
  <c r="E59" i="85"/>
  <c r="E58" i="85"/>
  <c r="E57" i="85"/>
  <c r="O8" i="87"/>
  <c r="I3" i="101"/>
  <c r="I4" i="101" s="1"/>
  <c r="I5" i="101" s="1"/>
  <c r="J5" i="101" s="1"/>
  <c r="G2" i="101"/>
  <c r="E246" i="87"/>
  <c r="F246" i="87"/>
  <c r="G3" i="87"/>
  <c r="H3" i="87" s="1"/>
  <c r="G4" i="87"/>
  <c r="H4" i="87" s="1"/>
  <c r="G5" i="87"/>
  <c r="H5" i="87" s="1"/>
  <c r="G6" i="87"/>
  <c r="H6" i="87" s="1"/>
  <c r="G7" i="87"/>
  <c r="H7" i="87" s="1"/>
  <c r="G8" i="87"/>
  <c r="H8" i="87" s="1"/>
  <c r="G9" i="87"/>
  <c r="H9" i="87" s="1"/>
  <c r="G10" i="87"/>
  <c r="H10" i="87" s="1"/>
  <c r="G11" i="87"/>
  <c r="H11" i="87" s="1"/>
  <c r="G12" i="87"/>
  <c r="H12" i="87" s="1"/>
  <c r="G13" i="87"/>
  <c r="H13" i="87" s="1"/>
  <c r="G14" i="87"/>
  <c r="H14" i="87" s="1"/>
  <c r="G15" i="87"/>
  <c r="H15" i="87" s="1"/>
  <c r="G16" i="87"/>
  <c r="H16" i="87" s="1"/>
  <c r="G17" i="87"/>
  <c r="H17" i="87" s="1"/>
  <c r="G18" i="87"/>
  <c r="H18" i="87" s="1"/>
  <c r="G19" i="87"/>
  <c r="H19" i="87" s="1"/>
  <c r="G20" i="87"/>
  <c r="H20" i="87" s="1"/>
  <c r="G21" i="87"/>
  <c r="H21" i="87" s="1"/>
  <c r="G22" i="87"/>
  <c r="H22" i="87" s="1"/>
  <c r="G23" i="87"/>
  <c r="H23" i="87" s="1"/>
  <c r="G24" i="87"/>
  <c r="H24" i="87" s="1"/>
  <c r="G25" i="87"/>
  <c r="H25" i="87" s="1"/>
  <c r="G26" i="87"/>
  <c r="H26" i="87" s="1"/>
  <c r="G27" i="87"/>
  <c r="H27" i="87" s="1"/>
  <c r="G28" i="87"/>
  <c r="H28" i="87" s="1"/>
  <c r="G29" i="87"/>
  <c r="H29" i="87" s="1"/>
  <c r="G30" i="87"/>
  <c r="H30" i="87" s="1"/>
  <c r="G31" i="87"/>
  <c r="H31" i="87" s="1"/>
  <c r="G32" i="87"/>
  <c r="H32" i="87" s="1"/>
  <c r="G33" i="87"/>
  <c r="H33" i="87" s="1"/>
  <c r="G34" i="87"/>
  <c r="H34" i="87" s="1"/>
  <c r="G35" i="87"/>
  <c r="H35" i="87" s="1"/>
  <c r="G36" i="87"/>
  <c r="H36" i="87" s="1"/>
  <c r="G37" i="87"/>
  <c r="H37" i="87" s="1"/>
  <c r="G38" i="87"/>
  <c r="H38" i="87" s="1"/>
  <c r="G39" i="87"/>
  <c r="H39" i="87" s="1"/>
  <c r="G40" i="87"/>
  <c r="H40" i="87" s="1"/>
  <c r="G41" i="87"/>
  <c r="H41" i="87" s="1"/>
  <c r="G42" i="87"/>
  <c r="H42" i="87" s="1"/>
  <c r="G43" i="87"/>
  <c r="H43" i="87" s="1"/>
  <c r="G44" i="87"/>
  <c r="H44" i="87" s="1"/>
  <c r="G45" i="87"/>
  <c r="H45" i="87" s="1"/>
  <c r="G46" i="87"/>
  <c r="H46" i="87" s="1"/>
  <c r="G47" i="87"/>
  <c r="H47" i="87" s="1"/>
  <c r="G48" i="87"/>
  <c r="H48" i="87" s="1"/>
  <c r="G49" i="87"/>
  <c r="H49" i="87" s="1"/>
  <c r="G50" i="87"/>
  <c r="H50" i="87" s="1"/>
  <c r="G51" i="87"/>
  <c r="H51" i="87" s="1"/>
  <c r="G52" i="87"/>
  <c r="H52" i="87" s="1"/>
  <c r="G53" i="87"/>
  <c r="H53" i="87" s="1"/>
  <c r="G54" i="87"/>
  <c r="H54" i="87" s="1"/>
  <c r="G55" i="87"/>
  <c r="H55" i="87" s="1"/>
  <c r="G56" i="87"/>
  <c r="H56" i="87" s="1"/>
  <c r="G57" i="87"/>
  <c r="H57" i="87" s="1"/>
  <c r="G58" i="87"/>
  <c r="H58" i="87" s="1"/>
  <c r="G59" i="87"/>
  <c r="H59" i="87" s="1"/>
  <c r="G60" i="87"/>
  <c r="H60" i="87" s="1"/>
  <c r="G61" i="87"/>
  <c r="H61" i="87" s="1"/>
  <c r="G62" i="87"/>
  <c r="H62" i="87" s="1"/>
  <c r="G63" i="87"/>
  <c r="H63" i="87" s="1"/>
  <c r="G64" i="87"/>
  <c r="H64" i="87" s="1"/>
  <c r="G65" i="87"/>
  <c r="H65" i="87" s="1"/>
  <c r="G66" i="87"/>
  <c r="H66" i="87" s="1"/>
  <c r="G67" i="87"/>
  <c r="H67" i="87" s="1"/>
  <c r="G68" i="87"/>
  <c r="H68" i="87" s="1"/>
  <c r="G69" i="87"/>
  <c r="H69" i="87" s="1"/>
  <c r="G70" i="87"/>
  <c r="H70" i="87" s="1"/>
  <c r="G71" i="87"/>
  <c r="H71" i="87" s="1"/>
  <c r="G72" i="87"/>
  <c r="H72" i="87" s="1"/>
  <c r="G73" i="87"/>
  <c r="H73" i="87" s="1"/>
  <c r="G74" i="87"/>
  <c r="H74" i="87" s="1"/>
  <c r="G75" i="87"/>
  <c r="H75" i="87" s="1"/>
  <c r="G76" i="87"/>
  <c r="H76" i="87" s="1"/>
  <c r="G77" i="87"/>
  <c r="H77" i="87" s="1"/>
  <c r="G78" i="87"/>
  <c r="H78" i="87" s="1"/>
  <c r="G79" i="87"/>
  <c r="H79" i="87" s="1"/>
  <c r="G80" i="87"/>
  <c r="H80" i="87" s="1"/>
  <c r="G81" i="87"/>
  <c r="H81" i="87" s="1"/>
  <c r="G82" i="87"/>
  <c r="H82" i="87" s="1"/>
  <c r="G83" i="87"/>
  <c r="H83" i="87" s="1"/>
  <c r="G84" i="87"/>
  <c r="H84" i="87" s="1"/>
  <c r="G85" i="87"/>
  <c r="H85" i="87" s="1"/>
  <c r="G86" i="87"/>
  <c r="H86" i="87" s="1"/>
  <c r="G87" i="87"/>
  <c r="H87" i="87" s="1"/>
  <c r="G88" i="87"/>
  <c r="H88" i="87" s="1"/>
  <c r="G89" i="87"/>
  <c r="H89" i="87" s="1"/>
  <c r="G90" i="87"/>
  <c r="H90" i="87" s="1"/>
  <c r="G91" i="87"/>
  <c r="H91" i="87" s="1"/>
  <c r="G92" i="87"/>
  <c r="H92" i="87" s="1"/>
  <c r="G93" i="87"/>
  <c r="H93" i="87" s="1"/>
  <c r="G94" i="87"/>
  <c r="H94" i="87" s="1"/>
  <c r="G95" i="87"/>
  <c r="H95" i="87" s="1"/>
  <c r="G96" i="87"/>
  <c r="H96" i="87" s="1"/>
  <c r="G97" i="87"/>
  <c r="H97" i="87" s="1"/>
  <c r="G98" i="87"/>
  <c r="H98" i="87" s="1"/>
  <c r="G99" i="87"/>
  <c r="H99" i="87" s="1"/>
  <c r="G100" i="87"/>
  <c r="H100" i="87" s="1"/>
  <c r="G101" i="87"/>
  <c r="H101" i="87" s="1"/>
  <c r="G102" i="87"/>
  <c r="H102" i="87" s="1"/>
  <c r="G103" i="87"/>
  <c r="H103" i="87" s="1"/>
  <c r="G104" i="87"/>
  <c r="H104" i="87" s="1"/>
  <c r="G105" i="87"/>
  <c r="H105" i="87" s="1"/>
  <c r="G106" i="87"/>
  <c r="H106" i="87" s="1"/>
  <c r="G107" i="87"/>
  <c r="H107" i="87" s="1"/>
  <c r="G108" i="87"/>
  <c r="H108" i="87" s="1"/>
  <c r="G109" i="87"/>
  <c r="H109" i="87" s="1"/>
  <c r="G110" i="87"/>
  <c r="H110" i="87" s="1"/>
  <c r="G111" i="87"/>
  <c r="H111" i="87" s="1"/>
  <c r="G112" i="87"/>
  <c r="H112" i="87" s="1"/>
  <c r="G113" i="87"/>
  <c r="H113" i="87" s="1"/>
  <c r="G114" i="87"/>
  <c r="H114" i="87" s="1"/>
  <c r="G115" i="87"/>
  <c r="H115" i="87" s="1"/>
  <c r="G116" i="87"/>
  <c r="H116" i="87" s="1"/>
  <c r="G117" i="87"/>
  <c r="H117" i="87" s="1"/>
  <c r="G118" i="87"/>
  <c r="H118" i="87" s="1"/>
  <c r="G119" i="87"/>
  <c r="H119" i="87" s="1"/>
  <c r="G120" i="87"/>
  <c r="H120" i="87" s="1"/>
  <c r="G121" i="87"/>
  <c r="H121" i="87" s="1"/>
  <c r="G122" i="87"/>
  <c r="H122" i="87" s="1"/>
  <c r="G123" i="87"/>
  <c r="H123" i="87" s="1"/>
  <c r="G124" i="87"/>
  <c r="H124" i="87" s="1"/>
  <c r="G125" i="87"/>
  <c r="H125" i="87" s="1"/>
  <c r="G126" i="87"/>
  <c r="H126" i="87" s="1"/>
  <c r="G127" i="87"/>
  <c r="H127" i="87" s="1"/>
  <c r="G128" i="87"/>
  <c r="H128" i="87" s="1"/>
  <c r="G129" i="87"/>
  <c r="H129" i="87" s="1"/>
  <c r="G130" i="87"/>
  <c r="H130" i="87" s="1"/>
  <c r="G131" i="87"/>
  <c r="H131" i="87" s="1"/>
  <c r="G132" i="87"/>
  <c r="H132" i="87" s="1"/>
  <c r="G133" i="87"/>
  <c r="H133" i="87" s="1"/>
  <c r="G134" i="87"/>
  <c r="H134" i="87" s="1"/>
  <c r="G135" i="87"/>
  <c r="H135" i="87" s="1"/>
  <c r="G136" i="87"/>
  <c r="H136" i="87" s="1"/>
  <c r="G137" i="87"/>
  <c r="H137" i="87" s="1"/>
  <c r="G138" i="87"/>
  <c r="H138" i="87" s="1"/>
  <c r="G139" i="87"/>
  <c r="H139" i="87" s="1"/>
  <c r="G140" i="87"/>
  <c r="H140" i="87" s="1"/>
  <c r="G141" i="87"/>
  <c r="H141" i="87" s="1"/>
  <c r="G142" i="87"/>
  <c r="H142" i="87" s="1"/>
  <c r="G143" i="87"/>
  <c r="H143" i="87" s="1"/>
  <c r="G144" i="87"/>
  <c r="H144" i="87" s="1"/>
  <c r="G145" i="87"/>
  <c r="H145" i="87" s="1"/>
  <c r="G146" i="87"/>
  <c r="H146" i="87" s="1"/>
  <c r="G147" i="87"/>
  <c r="H147" i="87" s="1"/>
  <c r="G148" i="87"/>
  <c r="H148" i="87" s="1"/>
  <c r="G149" i="87"/>
  <c r="H149" i="87" s="1"/>
  <c r="G150" i="87"/>
  <c r="H150" i="87" s="1"/>
  <c r="G151" i="87"/>
  <c r="H151" i="87" s="1"/>
  <c r="G152" i="87"/>
  <c r="H152" i="87" s="1"/>
  <c r="G153" i="87"/>
  <c r="H153" i="87" s="1"/>
  <c r="G154" i="87"/>
  <c r="H154" i="87" s="1"/>
  <c r="G155" i="87"/>
  <c r="H155" i="87" s="1"/>
  <c r="G156" i="87"/>
  <c r="H156" i="87" s="1"/>
  <c r="G157" i="87"/>
  <c r="H157" i="87" s="1"/>
  <c r="G158" i="87"/>
  <c r="H158" i="87" s="1"/>
  <c r="G159" i="87"/>
  <c r="H159" i="87" s="1"/>
  <c r="G160" i="87"/>
  <c r="H160" i="87" s="1"/>
  <c r="G161" i="87"/>
  <c r="H161" i="87" s="1"/>
  <c r="G162" i="87"/>
  <c r="H162" i="87" s="1"/>
  <c r="G163" i="87"/>
  <c r="H163" i="87" s="1"/>
  <c r="G164" i="87"/>
  <c r="H164" i="87" s="1"/>
  <c r="G165" i="87"/>
  <c r="H165" i="87" s="1"/>
  <c r="G166" i="87"/>
  <c r="H166" i="87" s="1"/>
  <c r="G167" i="87"/>
  <c r="H167" i="87" s="1"/>
  <c r="G168" i="87"/>
  <c r="H168" i="87" s="1"/>
  <c r="G169" i="87"/>
  <c r="H169" i="87" s="1"/>
  <c r="G170" i="87"/>
  <c r="H170" i="87" s="1"/>
  <c r="G171" i="87"/>
  <c r="H171" i="87" s="1"/>
  <c r="G172" i="87"/>
  <c r="H172" i="87" s="1"/>
  <c r="G173" i="87"/>
  <c r="H173" i="87" s="1"/>
  <c r="G174" i="87"/>
  <c r="H174" i="87" s="1"/>
  <c r="G175" i="87"/>
  <c r="H175" i="87" s="1"/>
  <c r="G176" i="87"/>
  <c r="H176" i="87" s="1"/>
  <c r="G177" i="87"/>
  <c r="H177" i="87" s="1"/>
  <c r="G178" i="87"/>
  <c r="H178" i="87" s="1"/>
  <c r="G179" i="87"/>
  <c r="H179" i="87" s="1"/>
  <c r="G180" i="87"/>
  <c r="H180" i="87" s="1"/>
  <c r="G181" i="87"/>
  <c r="H181" i="87" s="1"/>
  <c r="G182" i="87"/>
  <c r="H182" i="87" s="1"/>
  <c r="G183" i="87"/>
  <c r="H183" i="87" s="1"/>
  <c r="G184" i="87"/>
  <c r="H184" i="87" s="1"/>
  <c r="G185" i="87"/>
  <c r="H185" i="87" s="1"/>
  <c r="G186" i="87"/>
  <c r="H186" i="87" s="1"/>
  <c r="G187" i="87"/>
  <c r="H187" i="87" s="1"/>
  <c r="G188" i="87"/>
  <c r="H188" i="87" s="1"/>
  <c r="G189" i="87"/>
  <c r="H189" i="87" s="1"/>
  <c r="G190" i="87"/>
  <c r="H190" i="87" s="1"/>
  <c r="G191" i="87"/>
  <c r="H191" i="87" s="1"/>
  <c r="G192" i="87"/>
  <c r="H192" i="87" s="1"/>
  <c r="G193" i="87"/>
  <c r="H193" i="87" s="1"/>
  <c r="G194" i="87"/>
  <c r="H194" i="87" s="1"/>
  <c r="G195" i="87"/>
  <c r="H195" i="87" s="1"/>
  <c r="G196" i="87"/>
  <c r="H196" i="87" s="1"/>
  <c r="G197" i="87"/>
  <c r="H197" i="87" s="1"/>
  <c r="G198" i="87"/>
  <c r="H198" i="87" s="1"/>
  <c r="G199" i="87"/>
  <c r="H199" i="87" s="1"/>
  <c r="G200" i="87"/>
  <c r="H200" i="87" s="1"/>
  <c r="G201" i="87"/>
  <c r="H201" i="87" s="1"/>
  <c r="G202" i="87"/>
  <c r="H202" i="87" s="1"/>
  <c r="G203" i="87"/>
  <c r="H203" i="87" s="1"/>
  <c r="G204" i="87"/>
  <c r="H204" i="87" s="1"/>
  <c r="G205" i="87"/>
  <c r="H205" i="87" s="1"/>
  <c r="G206" i="87"/>
  <c r="H206" i="87" s="1"/>
  <c r="G207" i="87"/>
  <c r="H207" i="87" s="1"/>
  <c r="G208" i="87"/>
  <c r="H208" i="87" s="1"/>
  <c r="G209" i="87"/>
  <c r="H209" i="87" s="1"/>
  <c r="G210" i="87"/>
  <c r="H210" i="87" s="1"/>
  <c r="G211" i="87"/>
  <c r="H211" i="87" s="1"/>
  <c r="G212" i="87"/>
  <c r="H212" i="87" s="1"/>
  <c r="G213" i="87"/>
  <c r="H213" i="87" s="1"/>
  <c r="G214" i="87"/>
  <c r="H214" i="87" s="1"/>
  <c r="G215" i="87"/>
  <c r="H215" i="87" s="1"/>
  <c r="G216" i="87"/>
  <c r="H216" i="87" s="1"/>
  <c r="G217" i="87"/>
  <c r="H217" i="87" s="1"/>
  <c r="G218" i="87"/>
  <c r="H218" i="87" s="1"/>
  <c r="G219" i="87"/>
  <c r="H219" i="87" s="1"/>
  <c r="G220" i="87"/>
  <c r="H220" i="87" s="1"/>
  <c r="G221" i="87"/>
  <c r="H221" i="87" s="1"/>
  <c r="G222" i="87"/>
  <c r="H222" i="87" s="1"/>
  <c r="G223" i="87"/>
  <c r="H223" i="87" s="1"/>
  <c r="G224" i="87"/>
  <c r="H224" i="87" s="1"/>
  <c r="G225" i="87"/>
  <c r="H225" i="87" s="1"/>
  <c r="G226" i="87"/>
  <c r="H226" i="87" s="1"/>
  <c r="G227" i="87"/>
  <c r="H227" i="87" s="1"/>
  <c r="G228" i="87"/>
  <c r="H228" i="87" s="1"/>
  <c r="G229" i="87"/>
  <c r="H229" i="87" s="1"/>
  <c r="G230" i="87"/>
  <c r="H230" i="87" s="1"/>
  <c r="G231" i="87"/>
  <c r="H231" i="87" s="1"/>
  <c r="G232" i="87"/>
  <c r="H232" i="87" s="1"/>
  <c r="G233" i="87"/>
  <c r="H233" i="87" s="1"/>
  <c r="G234" i="87"/>
  <c r="H234" i="87" s="1"/>
  <c r="G235" i="87"/>
  <c r="H235" i="87" s="1"/>
  <c r="G236" i="87"/>
  <c r="H236" i="87" s="1"/>
  <c r="G237" i="87"/>
  <c r="H237" i="87" s="1"/>
  <c r="G238" i="87"/>
  <c r="H238" i="87" s="1"/>
  <c r="G239" i="87"/>
  <c r="H239" i="87" s="1"/>
  <c r="G240" i="87"/>
  <c r="H240" i="87" s="1"/>
  <c r="G241" i="87"/>
  <c r="H241" i="87" s="1"/>
  <c r="G242" i="87"/>
  <c r="H242" i="87" s="1"/>
  <c r="G243" i="87"/>
  <c r="H243" i="87" s="1"/>
  <c r="G244" i="87"/>
  <c r="H244" i="87" s="1"/>
  <c r="G245" i="87"/>
  <c r="H245" i="87" s="1"/>
  <c r="E53" i="85"/>
  <c r="E52" i="85"/>
  <c r="E51" i="85"/>
  <c r="E50" i="85"/>
  <c r="E49" i="85"/>
  <c r="E46" i="85"/>
  <c r="E45" i="85"/>
  <c r="E44" i="85"/>
  <c r="E43" i="85"/>
  <c r="E42" i="85"/>
  <c r="U13" i="92"/>
  <c r="T10" i="92"/>
  <c r="T11" i="92"/>
  <c r="T12" i="92"/>
  <c r="T9" i="92"/>
  <c r="E37" i="85"/>
  <c r="E36" i="85"/>
  <c r="E35" i="85"/>
  <c r="E34" i="85"/>
  <c r="E33" i="85"/>
  <c r="E32" i="85"/>
  <c r="E31" i="85"/>
  <c r="E30" i="85"/>
  <c r="E29" i="85"/>
  <c r="E28" i="85"/>
  <c r="E25" i="85"/>
  <c r="E24" i="85"/>
  <c r="E23" i="85"/>
  <c r="E22" i="85"/>
  <c r="E21" i="85"/>
  <c r="E20" i="85"/>
  <c r="E19" i="85"/>
  <c r="E18" i="85"/>
  <c r="E17" i="85"/>
  <c r="E16" i="85"/>
  <c r="E5" i="85"/>
  <c r="E6" i="85"/>
  <c r="E7" i="85"/>
  <c r="E8" i="85"/>
  <c r="E9" i="85"/>
  <c r="E10" i="85"/>
  <c r="E11" i="85"/>
  <c r="E12" i="85"/>
  <c r="E13" i="85"/>
  <c r="E4" i="85"/>
  <c r="D4" i="79"/>
  <c r="K5" i="101" l="1"/>
  <c r="L5" i="101"/>
  <c r="M5" i="101"/>
  <c r="J3" i="101"/>
  <c r="J4" i="101"/>
  <c r="J32" i="97"/>
  <c r="J27" i="97"/>
  <c r="F31" i="97"/>
  <c r="J28" i="97"/>
  <c r="I5" i="103"/>
  <c r="J4" i="103"/>
  <c r="H14" i="103"/>
  <c r="H39" i="103"/>
  <c r="G132" i="103"/>
  <c r="J2" i="103"/>
  <c r="H2" i="103"/>
  <c r="K3" i="103"/>
  <c r="M3" i="103"/>
  <c r="H28" i="103"/>
  <c r="H36" i="103"/>
  <c r="H45" i="103"/>
  <c r="H53" i="103"/>
  <c r="H65" i="103"/>
  <c r="H79" i="103"/>
  <c r="H6" i="103"/>
  <c r="H47" i="103"/>
  <c r="H86" i="103"/>
  <c r="L3" i="103"/>
  <c r="H10" i="103"/>
  <c r="H18" i="103"/>
  <c r="H43" i="103"/>
  <c r="H51" i="103"/>
  <c r="H55" i="103"/>
  <c r="H24" i="103"/>
  <c r="H32" i="103"/>
  <c r="H41" i="103"/>
  <c r="H49" i="103"/>
  <c r="H59" i="103"/>
  <c r="H61" i="103"/>
  <c r="H63" i="103"/>
  <c r="H81" i="103"/>
  <c r="H73" i="103"/>
  <c r="H82" i="103"/>
  <c r="H69" i="103"/>
  <c r="H93" i="103"/>
  <c r="H101" i="103"/>
  <c r="H109" i="103"/>
  <c r="H117" i="103"/>
  <c r="H129" i="103"/>
  <c r="H91" i="103"/>
  <c r="H125" i="103"/>
  <c r="H75" i="103"/>
  <c r="H97" i="103"/>
  <c r="H105" i="103"/>
  <c r="H113" i="103"/>
  <c r="H121" i="103"/>
  <c r="J29" i="97"/>
  <c r="J5" i="102"/>
  <c r="I6" i="102"/>
  <c r="I7" i="102" s="1"/>
  <c r="J3" i="102"/>
  <c r="G126" i="102"/>
  <c r="J2" i="102"/>
  <c r="J4" i="102"/>
  <c r="J12" i="97"/>
  <c r="F16" i="97"/>
  <c r="J7" i="97"/>
  <c r="J26" i="97"/>
  <c r="J5" i="97"/>
  <c r="J8" i="97"/>
  <c r="J4" i="97"/>
  <c r="J25" i="97"/>
  <c r="J6" i="97"/>
  <c r="J15" i="97"/>
  <c r="I6" i="101"/>
  <c r="H2" i="101"/>
  <c r="J2" i="101"/>
  <c r="G2" i="87"/>
  <c r="J2" i="87" s="1"/>
  <c r="F52" i="97"/>
  <c r="F53" i="97"/>
  <c r="F51" i="97"/>
  <c r="I49" i="97"/>
  <c r="J49" i="97" s="1"/>
  <c r="I51" i="97"/>
  <c r="J51" i="97" s="1"/>
  <c r="I52" i="97"/>
  <c r="J52" i="97" s="1"/>
  <c r="I53" i="97"/>
  <c r="J53" i="97" s="1"/>
  <c r="I3" i="87"/>
  <c r="I39" i="97"/>
  <c r="J39" i="97" s="1"/>
  <c r="F39" i="97"/>
  <c r="F49" i="97"/>
  <c r="F38" i="97"/>
  <c r="I3" i="97"/>
  <c r="J3" i="97" s="1"/>
  <c r="I36" i="97"/>
  <c r="I37" i="97"/>
  <c r="J37" i="97" s="1"/>
  <c r="I38" i="97"/>
  <c r="F3" i="97"/>
  <c r="F36" i="97"/>
  <c r="F37" i="97"/>
  <c r="I2" i="97"/>
  <c r="J2" i="97" s="1"/>
  <c r="F2" i="97"/>
  <c r="J6" i="101" l="1"/>
  <c r="I7" i="101"/>
  <c r="J7" i="101" s="1"/>
  <c r="K3" i="101"/>
  <c r="L3" i="101"/>
  <c r="M3" i="101"/>
  <c r="K4" i="101"/>
  <c r="L4" i="101"/>
  <c r="M4" i="101"/>
  <c r="J6" i="102"/>
  <c r="M6" i="102" s="1"/>
  <c r="K2" i="103"/>
  <c r="O2" i="103"/>
  <c r="M2" i="103"/>
  <c r="L2" i="103"/>
  <c r="L4" i="103"/>
  <c r="K4" i="103"/>
  <c r="M4" i="103"/>
  <c r="H132" i="103"/>
  <c r="I6" i="103"/>
  <c r="J5" i="103"/>
  <c r="H126" i="102"/>
  <c r="K6" i="102"/>
  <c r="L6" i="102"/>
  <c r="J7" i="102"/>
  <c r="I8" i="102"/>
  <c r="L4" i="102"/>
  <c r="K4" i="102"/>
  <c r="M4" i="102"/>
  <c r="M5" i="102"/>
  <c r="L5" i="102"/>
  <c r="K5" i="102"/>
  <c r="K2" i="102"/>
  <c r="O2" i="102"/>
  <c r="L2" i="102"/>
  <c r="M2" i="102"/>
  <c r="K3" i="102"/>
  <c r="L3" i="102"/>
  <c r="M3" i="102"/>
  <c r="I4" i="87"/>
  <c r="J4" i="87" s="1"/>
  <c r="J3" i="87"/>
  <c r="G246" i="87"/>
  <c r="E2" i="79" s="1"/>
  <c r="E4" i="79" s="1"/>
  <c r="O2" i="101"/>
  <c r="M2" i="101"/>
  <c r="L2" i="101"/>
  <c r="K2" i="101"/>
  <c r="L2" i="87"/>
  <c r="M2" i="87"/>
  <c r="K2" i="87"/>
  <c r="H2" i="87"/>
  <c r="H246" i="87" s="1"/>
  <c r="J38" i="97"/>
  <c r="J36" i="97"/>
  <c r="K7" i="101" l="1"/>
  <c r="L7" i="101"/>
  <c r="M7" i="101"/>
  <c r="K6" i="101"/>
  <c r="L6" i="101"/>
  <c r="M6" i="101"/>
  <c r="M5" i="103"/>
  <c r="L5" i="103"/>
  <c r="K5" i="103"/>
  <c r="I7" i="103"/>
  <c r="J6" i="103"/>
  <c r="K7" i="102"/>
  <c r="M7" i="102"/>
  <c r="L7" i="102"/>
  <c r="I9" i="102"/>
  <c r="J8" i="102"/>
  <c r="I5" i="87"/>
  <c r="J5" i="87" s="1"/>
  <c r="K3" i="87"/>
  <c r="L3" i="87"/>
  <c r="M3" i="87"/>
  <c r="K4" i="87"/>
  <c r="L4" i="87"/>
  <c r="M4" i="87"/>
  <c r="I8" i="101"/>
  <c r="J8" i="101" s="1"/>
  <c r="F2" i="79"/>
  <c r="F4" i="79" s="1"/>
  <c r="O2" i="87"/>
  <c r="K8" i="79"/>
  <c r="K8" i="101" l="1"/>
  <c r="M8" i="101"/>
  <c r="L8" i="101"/>
  <c r="J7" i="103"/>
  <c r="I8" i="103"/>
  <c r="M6" i="103"/>
  <c r="L6" i="103"/>
  <c r="K6" i="103"/>
  <c r="L8" i="102"/>
  <c r="K8" i="102"/>
  <c r="M8" i="102"/>
  <c r="I10" i="102"/>
  <c r="J9" i="102"/>
  <c r="I6" i="87"/>
  <c r="K5" i="87"/>
  <c r="L5" i="87"/>
  <c r="M5" i="87"/>
  <c r="I9" i="101"/>
  <c r="J9" i="101" s="1"/>
  <c r="K7" i="79"/>
  <c r="K9" i="79" s="1"/>
  <c r="K9" i="101" l="1"/>
  <c r="L9" i="101"/>
  <c r="M9" i="101"/>
  <c r="I9" i="103"/>
  <c r="J8" i="103"/>
  <c r="K7" i="103"/>
  <c r="M7" i="103"/>
  <c r="L7" i="103"/>
  <c r="M9" i="102"/>
  <c r="L9" i="102"/>
  <c r="K9" i="102"/>
  <c r="I11" i="102"/>
  <c r="I12" i="102" s="1"/>
  <c r="I13" i="102" s="1"/>
  <c r="I14" i="102" s="1"/>
  <c r="I15" i="102" s="1"/>
  <c r="I16" i="102" s="1"/>
  <c r="I17" i="102" s="1"/>
  <c r="I18" i="102" s="1"/>
  <c r="I19" i="102" s="1"/>
  <c r="I20" i="102" s="1"/>
  <c r="I21" i="102" s="1"/>
  <c r="I22" i="102" s="1"/>
  <c r="I23" i="102" s="1"/>
  <c r="I24" i="102" s="1"/>
  <c r="I25" i="102" s="1"/>
  <c r="I26" i="102" s="1"/>
  <c r="I27" i="102" s="1"/>
  <c r="I28" i="102" s="1"/>
  <c r="I29" i="102" s="1"/>
  <c r="I30" i="102" s="1"/>
  <c r="I31" i="102" s="1"/>
  <c r="I32" i="102" s="1"/>
  <c r="I33" i="102" s="1"/>
  <c r="I34" i="102" s="1"/>
  <c r="I35" i="102" s="1"/>
  <c r="I36" i="102" s="1"/>
  <c r="I37" i="102" s="1"/>
  <c r="I38" i="102" s="1"/>
  <c r="I39" i="102" s="1"/>
  <c r="I40" i="102" s="1"/>
  <c r="I41" i="102" s="1"/>
  <c r="I42" i="102" s="1"/>
  <c r="I43" i="102" s="1"/>
  <c r="I44" i="102" s="1"/>
  <c r="I45" i="102" s="1"/>
  <c r="I46" i="102" s="1"/>
  <c r="I47" i="102" s="1"/>
  <c r="I48" i="102" s="1"/>
  <c r="I49" i="102" s="1"/>
  <c r="I50" i="102" s="1"/>
  <c r="I51" i="102" s="1"/>
  <c r="I52" i="102" s="1"/>
  <c r="I53" i="102" s="1"/>
  <c r="I54" i="102" s="1"/>
  <c r="I55" i="102" s="1"/>
  <c r="I56" i="102" s="1"/>
  <c r="I57" i="102" s="1"/>
  <c r="I58" i="102" s="1"/>
  <c r="I59" i="102" s="1"/>
  <c r="I60" i="102" s="1"/>
  <c r="I61" i="102" s="1"/>
  <c r="I62" i="102" s="1"/>
  <c r="I63" i="102" s="1"/>
  <c r="I64" i="102" s="1"/>
  <c r="I65" i="102" s="1"/>
  <c r="I66" i="102" s="1"/>
  <c r="I67" i="102" s="1"/>
  <c r="I68" i="102" s="1"/>
  <c r="I69" i="102" s="1"/>
  <c r="I70" i="102" s="1"/>
  <c r="I71" i="102" s="1"/>
  <c r="I72" i="102" s="1"/>
  <c r="I73" i="102" s="1"/>
  <c r="I74" i="102" s="1"/>
  <c r="I75" i="102" s="1"/>
  <c r="I76" i="102" s="1"/>
  <c r="I77" i="102" s="1"/>
  <c r="I78" i="102" s="1"/>
  <c r="I79" i="102" s="1"/>
  <c r="I80" i="102" s="1"/>
  <c r="I81" i="102" s="1"/>
  <c r="I82" i="102" s="1"/>
  <c r="I83" i="102" s="1"/>
  <c r="I84" i="102" s="1"/>
  <c r="I85" i="102" s="1"/>
  <c r="I86" i="102" s="1"/>
  <c r="I87" i="102" s="1"/>
  <c r="I88" i="102" s="1"/>
  <c r="I89" i="102" s="1"/>
  <c r="I90" i="102" s="1"/>
  <c r="I91" i="102" s="1"/>
  <c r="I92" i="102" s="1"/>
  <c r="I93" i="102" s="1"/>
  <c r="I94" i="102" s="1"/>
  <c r="I95" i="102" s="1"/>
  <c r="I96" i="102" s="1"/>
  <c r="I97" i="102" s="1"/>
  <c r="I98" i="102" s="1"/>
  <c r="I99" i="102" s="1"/>
  <c r="I100" i="102" s="1"/>
  <c r="I101" i="102" s="1"/>
  <c r="I102" i="102" s="1"/>
  <c r="I103" i="102" s="1"/>
  <c r="I104" i="102" s="1"/>
  <c r="I105" i="102" s="1"/>
  <c r="I106" i="102" s="1"/>
  <c r="I107" i="102" s="1"/>
  <c r="I108" i="102" s="1"/>
  <c r="I109" i="102" s="1"/>
  <c r="I110" i="102" s="1"/>
  <c r="I111" i="102" s="1"/>
  <c r="I112" i="102" s="1"/>
  <c r="I113" i="102" s="1"/>
  <c r="I114" i="102" s="1"/>
  <c r="I115" i="102" s="1"/>
  <c r="I116" i="102" s="1"/>
  <c r="I117" i="102" s="1"/>
  <c r="I118" i="102" s="1"/>
  <c r="I119" i="102" s="1"/>
  <c r="I120" i="102" s="1"/>
  <c r="I121" i="102" s="1"/>
  <c r="I122" i="102" s="1"/>
  <c r="I123" i="102" s="1"/>
  <c r="I124" i="102" s="1"/>
  <c r="I125" i="102" s="1"/>
  <c r="J10" i="102"/>
  <c r="J6" i="87"/>
  <c r="I7" i="87"/>
  <c r="I10" i="101"/>
  <c r="K2" i="79"/>
  <c r="K4" i="79" s="1"/>
  <c r="J10" i="101" l="1"/>
  <c r="I11" i="101"/>
  <c r="L8" i="103"/>
  <c r="K8" i="103"/>
  <c r="M8" i="103"/>
  <c r="I10" i="103"/>
  <c r="J9" i="103"/>
  <c r="M10" i="102"/>
  <c r="L10" i="102"/>
  <c r="K10" i="102"/>
  <c r="J11" i="102"/>
  <c r="J7" i="87"/>
  <c r="I8" i="87"/>
  <c r="K6" i="87"/>
  <c r="L6" i="87"/>
  <c r="M6" i="87"/>
  <c r="I12" i="101" l="1"/>
  <c r="J11" i="101"/>
  <c r="K10" i="101"/>
  <c r="L10" i="101"/>
  <c r="M10" i="101"/>
  <c r="M9" i="103"/>
  <c r="L9" i="103"/>
  <c r="K9" i="103"/>
  <c r="I11" i="103"/>
  <c r="J10" i="103"/>
  <c r="K11" i="102"/>
  <c r="L11" i="102"/>
  <c r="M11" i="102"/>
  <c r="J12" i="102"/>
  <c r="J8" i="87"/>
  <c r="I9" i="87"/>
  <c r="K7" i="87"/>
  <c r="L7" i="87"/>
  <c r="M7" i="87"/>
  <c r="K11" i="101" l="1"/>
  <c r="L11" i="101"/>
  <c r="M11" i="101"/>
  <c r="I13" i="101"/>
  <c r="J12" i="101"/>
  <c r="J11" i="103"/>
  <c r="I12" i="103"/>
  <c r="M10" i="103"/>
  <c r="L10" i="103"/>
  <c r="K10" i="103"/>
  <c r="L12" i="102"/>
  <c r="M12" i="102"/>
  <c r="K12" i="102"/>
  <c r="J13" i="102"/>
  <c r="K8" i="87"/>
  <c r="L8" i="87"/>
  <c r="M8" i="87"/>
  <c r="J9" i="87"/>
  <c r="I10" i="87"/>
  <c r="I14" i="101" l="1"/>
  <c r="J13" i="101"/>
  <c r="K12" i="101"/>
  <c r="M12" i="101"/>
  <c r="L12" i="101"/>
  <c r="I13" i="103"/>
  <c r="J12" i="103"/>
  <c r="K11" i="103"/>
  <c r="M11" i="103"/>
  <c r="L11" i="103"/>
  <c r="M13" i="102"/>
  <c r="L13" i="102"/>
  <c r="K13" i="102"/>
  <c r="J14" i="102"/>
  <c r="J10" i="87"/>
  <c r="I11" i="87"/>
  <c r="K9" i="87"/>
  <c r="L9" i="87"/>
  <c r="M9" i="87"/>
  <c r="K13" i="101" l="1"/>
  <c r="L13" i="101"/>
  <c r="M13" i="101"/>
  <c r="I15" i="101"/>
  <c r="J14" i="101"/>
  <c r="L12" i="103"/>
  <c r="K12" i="103"/>
  <c r="M12" i="103"/>
  <c r="I14" i="103"/>
  <c r="J13" i="103"/>
  <c r="J15" i="102"/>
  <c r="K14" i="102"/>
  <c r="L14" i="102"/>
  <c r="M14" i="102"/>
  <c r="K10" i="87"/>
  <c r="L10" i="87"/>
  <c r="M10" i="87"/>
  <c r="J11" i="87"/>
  <c r="I12" i="87"/>
  <c r="I16" i="101" l="1"/>
  <c r="J15" i="101"/>
  <c r="K14" i="101"/>
  <c r="L14" i="101"/>
  <c r="M14" i="101"/>
  <c r="I15" i="103"/>
  <c r="J14" i="103"/>
  <c r="M13" i="103"/>
  <c r="L13" i="103"/>
  <c r="K13" i="103"/>
  <c r="J16" i="102"/>
  <c r="K15" i="102"/>
  <c r="M15" i="102"/>
  <c r="L15" i="102"/>
  <c r="J12" i="87"/>
  <c r="I13" i="87"/>
  <c r="K11" i="87"/>
  <c r="L11" i="87"/>
  <c r="M11" i="87"/>
  <c r="K15" i="101" l="1"/>
  <c r="L15" i="101"/>
  <c r="M15" i="101"/>
  <c r="I17" i="101"/>
  <c r="J16" i="101"/>
  <c r="M14" i="103"/>
  <c r="L14" i="103"/>
  <c r="K14" i="103"/>
  <c r="J15" i="103"/>
  <c r="I16" i="103"/>
  <c r="L16" i="102"/>
  <c r="K16" i="102"/>
  <c r="M16" i="102"/>
  <c r="J17" i="102"/>
  <c r="K12" i="87"/>
  <c r="M12" i="87"/>
  <c r="L12" i="87"/>
  <c r="J13" i="87"/>
  <c r="I14" i="87"/>
  <c r="J17" i="101" l="1"/>
  <c r="I18" i="101"/>
  <c r="K16" i="101"/>
  <c r="M16" i="101"/>
  <c r="L16" i="101"/>
  <c r="K15" i="103"/>
  <c r="M15" i="103"/>
  <c r="L15" i="103"/>
  <c r="I17" i="103"/>
  <c r="J16" i="103"/>
  <c r="J18" i="102"/>
  <c r="M17" i="102"/>
  <c r="L17" i="102"/>
  <c r="K17" i="102"/>
  <c r="K13" i="87"/>
  <c r="L13" i="87"/>
  <c r="M13" i="87"/>
  <c r="J14" i="87"/>
  <c r="I15" i="87"/>
  <c r="I19" i="101" l="1"/>
  <c r="J18" i="101"/>
  <c r="K17" i="101"/>
  <c r="L17" i="101"/>
  <c r="M17" i="101"/>
  <c r="I18" i="103"/>
  <c r="J17" i="103"/>
  <c r="L16" i="103"/>
  <c r="K16" i="103"/>
  <c r="M16" i="103"/>
  <c r="M18" i="102"/>
  <c r="L18" i="102"/>
  <c r="K18" i="102"/>
  <c r="J19" i="102"/>
  <c r="J15" i="87"/>
  <c r="I16" i="87"/>
  <c r="K14" i="87"/>
  <c r="L14" i="87"/>
  <c r="M14" i="87"/>
  <c r="K18" i="101" l="1"/>
  <c r="L18" i="101"/>
  <c r="M18" i="101"/>
  <c r="I20" i="101"/>
  <c r="J19" i="101"/>
  <c r="M17" i="103"/>
  <c r="L17" i="103"/>
  <c r="K17" i="103"/>
  <c r="I19" i="103"/>
  <c r="J18" i="103"/>
  <c r="J20" i="102"/>
  <c r="K19" i="102"/>
  <c r="M19" i="102"/>
  <c r="L19" i="102"/>
  <c r="J16" i="87"/>
  <c r="I17" i="87"/>
  <c r="K15" i="87"/>
  <c r="L15" i="87"/>
  <c r="M15" i="87"/>
  <c r="I21" i="101" l="1"/>
  <c r="J20" i="101"/>
  <c r="K19" i="101"/>
  <c r="L19" i="101"/>
  <c r="M19" i="101"/>
  <c r="J22" i="102"/>
  <c r="J19" i="103"/>
  <c r="I20" i="103"/>
  <c r="M18" i="103"/>
  <c r="L18" i="103"/>
  <c r="K18" i="103"/>
  <c r="L20" i="102"/>
  <c r="M20" i="102"/>
  <c r="K20" i="102"/>
  <c r="J21" i="102"/>
  <c r="J17" i="87"/>
  <c r="I18" i="87"/>
  <c r="K16" i="87"/>
  <c r="M16" i="87"/>
  <c r="L16" i="87"/>
  <c r="K20" i="101" l="1"/>
  <c r="M20" i="101"/>
  <c r="L20" i="101"/>
  <c r="J21" i="101"/>
  <c r="I22" i="101"/>
  <c r="L22" i="102"/>
  <c r="M22" i="102"/>
  <c r="K22" i="102"/>
  <c r="I21" i="103"/>
  <c r="J20" i="103"/>
  <c r="K19" i="103"/>
  <c r="M19" i="103"/>
  <c r="L19" i="103"/>
  <c r="M21" i="102"/>
  <c r="L21" i="102"/>
  <c r="K21" i="102"/>
  <c r="K17" i="87"/>
  <c r="L17" i="87"/>
  <c r="M17" i="87"/>
  <c r="J18" i="87"/>
  <c r="I19" i="87"/>
  <c r="K21" i="101" l="1"/>
  <c r="L21" i="101"/>
  <c r="M21" i="101"/>
  <c r="J22" i="101"/>
  <c r="I23" i="101"/>
  <c r="L20" i="103"/>
  <c r="K20" i="103"/>
  <c r="M20" i="103"/>
  <c r="I23" i="103"/>
  <c r="J21" i="103"/>
  <c r="K18" i="87"/>
  <c r="L18" i="87"/>
  <c r="M18" i="87"/>
  <c r="J19" i="87"/>
  <c r="I20" i="87"/>
  <c r="K22" i="101" l="1"/>
  <c r="L22" i="101"/>
  <c r="M22" i="101"/>
  <c r="I24" i="101"/>
  <c r="J23" i="101"/>
  <c r="I24" i="103"/>
  <c r="J23" i="103"/>
  <c r="M21" i="103"/>
  <c r="L21" i="103"/>
  <c r="K21" i="103"/>
  <c r="J23" i="102"/>
  <c r="J20" i="87"/>
  <c r="I21" i="87"/>
  <c r="K19" i="87"/>
  <c r="L19" i="87"/>
  <c r="M19" i="87"/>
  <c r="I25" i="101" l="1"/>
  <c r="J24" i="101"/>
  <c r="K23" i="101"/>
  <c r="L23" i="101"/>
  <c r="M23" i="101"/>
  <c r="M23" i="103"/>
  <c r="L23" i="103"/>
  <c r="K23" i="103"/>
  <c r="I25" i="103"/>
  <c r="J24" i="103"/>
  <c r="L23" i="102"/>
  <c r="K23" i="102"/>
  <c r="M23" i="102"/>
  <c r="J24" i="102"/>
  <c r="J21" i="87"/>
  <c r="I22" i="87"/>
  <c r="K20" i="87"/>
  <c r="M20" i="87"/>
  <c r="L20" i="87"/>
  <c r="K24" i="101" l="1"/>
  <c r="M24" i="101"/>
  <c r="L24" i="101"/>
  <c r="I26" i="101"/>
  <c r="J25" i="101"/>
  <c r="J25" i="103"/>
  <c r="I26" i="103"/>
  <c r="M24" i="103"/>
  <c r="L24" i="103"/>
  <c r="K24" i="103"/>
  <c r="M24" i="102"/>
  <c r="L24" i="102"/>
  <c r="K24" i="102"/>
  <c r="J25" i="102"/>
  <c r="I23" i="87"/>
  <c r="J22" i="87"/>
  <c r="K21" i="87"/>
  <c r="L21" i="87"/>
  <c r="M21" i="87"/>
  <c r="J26" i="101" l="1"/>
  <c r="I27" i="101"/>
  <c r="K25" i="101"/>
  <c r="L25" i="101"/>
  <c r="M25" i="101"/>
  <c r="I27" i="103"/>
  <c r="J26" i="103"/>
  <c r="K25" i="103"/>
  <c r="M25" i="103"/>
  <c r="L25" i="103"/>
  <c r="J26" i="102"/>
  <c r="M25" i="102"/>
  <c r="L25" i="102"/>
  <c r="K25" i="102"/>
  <c r="I24" i="87"/>
  <c r="J23" i="87"/>
  <c r="K22" i="87"/>
  <c r="L22" i="87"/>
  <c r="M22" i="87"/>
  <c r="I28" i="101" l="1"/>
  <c r="J27" i="101"/>
  <c r="K26" i="101"/>
  <c r="L26" i="101"/>
  <c r="M26" i="101"/>
  <c r="L26" i="103"/>
  <c r="K26" i="103"/>
  <c r="M26" i="103"/>
  <c r="I28" i="103"/>
  <c r="J27" i="103"/>
  <c r="K26" i="102"/>
  <c r="L26" i="102"/>
  <c r="M26" i="102"/>
  <c r="J27" i="102"/>
  <c r="K23" i="87"/>
  <c r="L23" i="87"/>
  <c r="M23" i="87"/>
  <c r="I25" i="87"/>
  <c r="J24" i="87"/>
  <c r="K27" i="101" l="1"/>
  <c r="L27" i="101"/>
  <c r="M27" i="101"/>
  <c r="I29" i="101"/>
  <c r="J28" i="101"/>
  <c r="I29" i="103"/>
  <c r="J28" i="103"/>
  <c r="M27" i="103"/>
  <c r="L27" i="103"/>
  <c r="K27" i="103"/>
  <c r="J28" i="102"/>
  <c r="L27" i="102"/>
  <c r="M27" i="102"/>
  <c r="K27" i="102"/>
  <c r="K24" i="87"/>
  <c r="M24" i="87"/>
  <c r="L24" i="87"/>
  <c r="I26" i="87"/>
  <c r="J25" i="87"/>
  <c r="I30" i="101" l="1"/>
  <c r="J29" i="101"/>
  <c r="K28" i="101"/>
  <c r="M28" i="101"/>
  <c r="L28" i="101"/>
  <c r="M28" i="103"/>
  <c r="L28" i="103"/>
  <c r="K28" i="103"/>
  <c r="J29" i="103"/>
  <c r="I30" i="103"/>
  <c r="M28" i="102"/>
  <c r="L28" i="102"/>
  <c r="K28" i="102"/>
  <c r="J29" i="102"/>
  <c r="K25" i="87"/>
  <c r="L25" i="87"/>
  <c r="M25" i="87"/>
  <c r="I27" i="87"/>
  <c r="J26" i="87"/>
  <c r="K29" i="101" l="1"/>
  <c r="L29" i="101"/>
  <c r="M29" i="101"/>
  <c r="J30" i="101"/>
  <c r="I31" i="101"/>
  <c r="K29" i="103"/>
  <c r="M29" i="103"/>
  <c r="L29" i="103"/>
  <c r="I31" i="103"/>
  <c r="J30" i="103"/>
  <c r="J30" i="102"/>
  <c r="K29" i="102"/>
  <c r="M29" i="102"/>
  <c r="L29" i="102"/>
  <c r="K26" i="87"/>
  <c r="L26" i="87"/>
  <c r="M26" i="87"/>
  <c r="I28" i="87"/>
  <c r="J27" i="87"/>
  <c r="K30" i="101" l="1"/>
  <c r="L30" i="101"/>
  <c r="M30" i="101"/>
  <c r="I32" i="101"/>
  <c r="J31" i="101"/>
  <c r="I32" i="103"/>
  <c r="J31" i="103"/>
  <c r="L30" i="103"/>
  <c r="K30" i="103"/>
  <c r="M30" i="103"/>
  <c r="J31" i="102"/>
  <c r="K30" i="102"/>
  <c r="M30" i="102"/>
  <c r="L30" i="102"/>
  <c r="I29" i="87"/>
  <c r="J28" i="87"/>
  <c r="K27" i="87"/>
  <c r="L27" i="87"/>
  <c r="M27" i="87"/>
  <c r="I33" i="101" l="1"/>
  <c r="J32" i="101"/>
  <c r="K31" i="101"/>
  <c r="L31" i="101"/>
  <c r="M31" i="101"/>
  <c r="M31" i="103"/>
  <c r="L31" i="103"/>
  <c r="K31" i="103"/>
  <c r="I33" i="103"/>
  <c r="J32" i="103"/>
  <c r="L31" i="102"/>
  <c r="K31" i="102"/>
  <c r="M31" i="102"/>
  <c r="J32" i="102"/>
  <c r="K28" i="87"/>
  <c r="M28" i="87"/>
  <c r="L28" i="87"/>
  <c r="I30" i="87"/>
  <c r="J29" i="87"/>
  <c r="K32" i="101" l="1"/>
  <c r="M32" i="101"/>
  <c r="L32" i="101"/>
  <c r="I34" i="101"/>
  <c r="J33" i="101"/>
  <c r="J33" i="103"/>
  <c r="I34" i="103"/>
  <c r="M32" i="103"/>
  <c r="L32" i="103"/>
  <c r="K32" i="103"/>
  <c r="J33" i="102"/>
  <c r="M32" i="102"/>
  <c r="K32" i="102"/>
  <c r="L32" i="102"/>
  <c r="I31" i="87"/>
  <c r="J30" i="87"/>
  <c r="K29" i="87"/>
  <c r="L29" i="87"/>
  <c r="M29" i="87"/>
  <c r="I35" i="101" l="1"/>
  <c r="J34" i="101"/>
  <c r="K33" i="101"/>
  <c r="L33" i="101"/>
  <c r="M33" i="101"/>
  <c r="I35" i="103"/>
  <c r="J34" i="103"/>
  <c r="K33" i="103"/>
  <c r="M33" i="103"/>
  <c r="L33" i="103"/>
  <c r="M33" i="102"/>
  <c r="L33" i="102"/>
  <c r="K33" i="102"/>
  <c r="J34" i="102"/>
  <c r="J31" i="87"/>
  <c r="I32" i="87"/>
  <c r="K30" i="87"/>
  <c r="L30" i="87"/>
  <c r="M30" i="87"/>
  <c r="K34" i="101" l="1"/>
  <c r="L34" i="101"/>
  <c r="M34" i="101"/>
  <c r="I36" i="101"/>
  <c r="J35" i="101"/>
  <c r="L34" i="103"/>
  <c r="K34" i="103"/>
  <c r="M34" i="103"/>
  <c r="I36" i="103"/>
  <c r="J35" i="103"/>
  <c r="J35" i="102"/>
  <c r="K34" i="102"/>
  <c r="L34" i="102"/>
  <c r="M34" i="102"/>
  <c r="K31" i="87"/>
  <c r="L31" i="87"/>
  <c r="M31" i="87"/>
  <c r="I33" i="87"/>
  <c r="J32" i="87"/>
  <c r="J36" i="101" l="1"/>
  <c r="I37" i="101"/>
  <c r="K35" i="101"/>
  <c r="L35" i="101"/>
  <c r="M35" i="101"/>
  <c r="I37" i="103"/>
  <c r="J36" i="103"/>
  <c r="M35" i="103"/>
  <c r="L35" i="103"/>
  <c r="K35" i="103"/>
  <c r="L35" i="102"/>
  <c r="M35" i="102"/>
  <c r="K35" i="102"/>
  <c r="J36" i="102"/>
  <c r="K32" i="87"/>
  <c r="M32" i="87"/>
  <c r="L32" i="87"/>
  <c r="I34" i="87"/>
  <c r="J33" i="87"/>
  <c r="I38" i="101" l="1"/>
  <c r="J37" i="101"/>
  <c r="K36" i="101"/>
  <c r="M36" i="101"/>
  <c r="L36" i="101"/>
  <c r="M36" i="103"/>
  <c r="L36" i="103"/>
  <c r="K36" i="103"/>
  <c r="J37" i="103"/>
  <c r="I38" i="103"/>
  <c r="J37" i="102"/>
  <c r="M36" i="102"/>
  <c r="L36" i="102"/>
  <c r="K36" i="102"/>
  <c r="K33" i="87"/>
  <c r="L33" i="87"/>
  <c r="M33" i="87"/>
  <c r="I35" i="87"/>
  <c r="J34" i="87"/>
  <c r="K37" i="101" l="1"/>
  <c r="L37" i="101"/>
  <c r="M37" i="101"/>
  <c r="I39" i="101"/>
  <c r="J38" i="101"/>
  <c r="K37" i="103"/>
  <c r="M37" i="103"/>
  <c r="L37" i="103"/>
  <c r="I39" i="103"/>
  <c r="J38" i="103"/>
  <c r="K37" i="102"/>
  <c r="L37" i="102"/>
  <c r="M37" i="102"/>
  <c r="J38" i="102"/>
  <c r="K34" i="87"/>
  <c r="L34" i="87"/>
  <c r="M34" i="87"/>
  <c r="I36" i="87"/>
  <c r="J35" i="87"/>
  <c r="I40" i="101" l="1"/>
  <c r="J39" i="101"/>
  <c r="K38" i="101"/>
  <c r="L38" i="101"/>
  <c r="M38" i="101"/>
  <c r="I40" i="103"/>
  <c r="J39" i="103"/>
  <c r="K38" i="103"/>
  <c r="M38" i="103"/>
  <c r="L38" i="103"/>
  <c r="K38" i="102"/>
  <c r="M38" i="102"/>
  <c r="L38" i="102"/>
  <c r="J39" i="102"/>
  <c r="I37" i="87"/>
  <c r="J36" i="87"/>
  <c r="K35" i="87"/>
  <c r="L35" i="87"/>
  <c r="M35" i="87"/>
  <c r="K39" i="101" l="1"/>
  <c r="L39" i="101"/>
  <c r="M39" i="101"/>
  <c r="J40" i="101"/>
  <c r="I41" i="101"/>
  <c r="L39" i="103"/>
  <c r="M39" i="103"/>
  <c r="K39" i="103"/>
  <c r="J40" i="103"/>
  <c r="I41" i="103"/>
  <c r="J40" i="102"/>
  <c r="L39" i="102"/>
  <c r="K39" i="102"/>
  <c r="M39" i="102"/>
  <c r="K36" i="87"/>
  <c r="M36" i="87"/>
  <c r="L36" i="87"/>
  <c r="I38" i="87"/>
  <c r="J37" i="87"/>
  <c r="K40" i="101" l="1"/>
  <c r="M40" i="101"/>
  <c r="L40" i="101"/>
  <c r="J41" i="101"/>
  <c r="I42" i="101"/>
  <c r="K40" i="103"/>
  <c r="M40" i="103"/>
  <c r="L40" i="103"/>
  <c r="I42" i="103"/>
  <c r="J41" i="103"/>
  <c r="M40" i="102"/>
  <c r="K40" i="102"/>
  <c r="L40" i="102"/>
  <c r="J41" i="102"/>
  <c r="K37" i="87"/>
  <c r="L37" i="87"/>
  <c r="M37" i="87"/>
  <c r="I39" i="87"/>
  <c r="J38" i="87"/>
  <c r="K41" i="101" l="1"/>
  <c r="L41" i="101"/>
  <c r="M41" i="101"/>
  <c r="I43" i="101"/>
  <c r="J42" i="101"/>
  <c r="J42" i="103"/>
  <c r="I43" i="103"/>
  <c r="L41" i="103"/>
  <c r="M41" i="103"/>
  <c r="K41" i="103"/>
  <c r="J42" i="102"/>
  <c r="M41" i="102"/>
  <c r="L41" i="102"/>
  <c r="K41" i="102"/>
  <c r="I40" i="87"/>
  <c r="J39" i="87"/>
  <c r="K38" i="87"/>
  <c r="L38" i="87"/>
  <c r="M38" i="87"/>
  <c r="I44" i="101" l="1"/>
  <c r="J43" i="101"/>
  <c r="K42" i="101"/>
  <c r="L42" i="101"/>
  <c r="M42" i="101"/>
  <c r="I44" i="103"/>
  <c r="J43" i="103"/>
  <c r="M42" i="103"/>
  <c r="K42" i="103"/>
  <c r="L42" i="103"/>
  <c r="K42" i="102"/>
  <c r="L42" i="102"/>
  <c r="M42" i="102"/>
  <c r="J43" i="102"/>
  <c r="I41" i="87"/>
  <c r="J40" i="87"/>
  <c r="K39" i="87"/>
  <c r="L39" i="87"/>
  <c r="M39" i="87"/>
  <c r="K43" i="101" l="1"/>
  <c r="L43" i="101"/>
  <c r="M43" i="101"/>
  <c r="I45" i="101"/>
  <c r="J44" i="101"/>
  <c r="L43" i="103"/>
  <c r="M43" i="103"/>
  <c r="K43" i="103"/>
  <c r="J44" i="103"/>
  <c r="I45" i="103"/>
  <c r="J44" i="102"/>
  <c r="L43" i="102"/>
  <c r="M43" i="102"/>
  <c r="K43" i="102"/>
  <c r="J41" i="87"/>
  <c r="I42" i="87"/>
  <c r="K40" i="87"/>
  <c r="M40" i="87"/>
  <c r="L40" i="87"/>
  <c r="I46" i="101" l="1"/>
  <c r="J45" i="101"/>
  <c r="K44" i="101"/>
  <c r="M44" i="101"/>
  <c r="L44" i="101"/>
  <c r="K44" i="103"/>
  <c r="M44" i="103"/>
  <c r="L44" i="103"/>
  <c r="I46" i="103"/>
  <c r="J45" i="103"/>
  <c r="M44" i="102"/>
  <c r="L44" i="102"/>
  <c r="K44" i="102"/>
  <c r="J45" i="102"/>
  <c r="K41" i="87"/>
  <c r="L41" i="87"/>
  <c r="M41" i="87"/>
  <c r="J42" i="87"/>
  <c r="I43" i="87"/>
  <c r="K45" i="101" l="1"/>
  <c r="L45" i="101"/>
  <c r="M45" i="101"/>
  <c r="J46" i="101"/>
  <c r="I47" i="101"/>
  <c r="J46" i="103"/>
  <c r="I47" i="103"/>
  <c r="L45" i="103"/>
  <c r="M45" i="103"/>
  <c r="K45" i="103"/>
  <c r="J46" i="102"/>
  <c r="K45" i="102"/>
  <c r="M45" i="102"/>
  <c r="L45" i="102"/>
  <c r="I44" i="87"/>
  <c r="J43" i="87"/>
  <c r="K42" i="87"/>
  <c r="L42" i="87"/>
  <c r="M42" i="87"/>
  <c r="I48" i="101" l="1"/>
  <c r="J47" i="101"/>
  <c r="K46" i="101"/>
  <c r="L46" i="101"/>
  <c r="M46" i="101"/>
  <c r="I48" i="103"/>
  <c r="J47" i="103"/>
  <c r="M46" i="103"/>
  <c r="K46" i="103"/>
  <c r="L46" i="103"/>
  <c r="K46" i="102"/>
  <c r="M46" i="102"/>
  <c r="L46" i="102"/>
  <c r="J47" i="102"/>
  <c r="J44" i="87"/>
  <c r="I50" i="87"/>
  <c r="J50" i="87" s="1"/>
  <c r="I45" i="87"/>
  <c r="K43" i="87"/>
  <c r="L43" i="87"/>
  <c r="M43" i="87"/>
  <c r="K47" i="101" l="1"/>
  <c r="L47" i="101"/>
  <c r="M47" i="101"/>
  <c r="I49" i="101"/>
  <c r="J48" i="101"/>
  <c r="L47" i="103"/>
  <c r="M47" i="103"/>
  <c r="K47" i="103"/>
  <c r="J48" i="103"/>
  <c r="I49" i="103"/>
  <c r="J48" i="102"/>
  <c r="L47" i="102"/>
  <c r="K47" i="102"/>
  <c r="M47" i="102"/>
  <c r="I51" i="87"/>
  <c r="I52" i="87" s="1"/>
  <c r="K50" i="87"/>
  <c r="L50" i="87"/>
  <c r="M50" i="87"/>
  <c r="J45" i="87"/>
  <c r="I46" i="87"/>
  <c r="K44" i="87"/>
  <c r="M44" i="87"/>
  <c r="L44" i="87"/>
  <c r="I50" i="101" l="1"/>
  <c r="J49" i="101"/>
  <c r="K48" i="101"/>
  <c r="M48" i="101"/>
  <c r="L48" i="101"/>
  <c r="K48" i="103"/>
  <c r="M48" i="103"/>
  <c r="L48" i="103"/>
  <c r="I50" i="103"/>
  <c r="J49" i="103"/>
  <c r="M48" i="102"/>
  <c r="K48" i="102"/>
  <c r="L48" i="102"/>
  <c r="J49" i="102"/>
  <c r="J51" i="87"/>
  <c r="K51" i="87" s="1"/>
  <c r="K45" i="87"/>
  <c r="L45" i="87"/>
  <c r="M45" i="87"/>
  <c r="I53" i="87"/>
  <c r="J52" i="87"/>
  <c r="J46" i="87"/>
  <c r="I47" i="87"/>
  <c r="K49" i="101" l="1"/>
  <c r="M49" i="101"/>
  <c r="L49" i="101"/>
  <c r="I51" i="101"/>
  <c r="J50" i="101"/>
  <c r="L51" i="87"/>
  <c r="M51" i="87"/>
  <c r="J50" i="103"/>
  <c r="I51" i="103"/>
  <c r="L49" i="103"/>
  <c r="M49" i="103"/>
  <c r="K49" i="103"/>
  <c r="J50" i="102"/>
  <c r="M49" i="102"/>
  <c r="L49" i="102"/>
  <c r="K49" i="102"/>
  <c r="I54" i="87"/>
  <c r="J53" i="87"/>
  <c r="J47" i="87"/>
  <c r="I48" i="87"/>
  <c r="K46" i="87"/>
  <c r="L46" i="87"/>
  <c r="M46" i="87"/>
  <c r="K52" i="87"/>
  <c r="M52" i="87"/>
  <c r="L52" i="87"/>
  <c r="J51" i="101" l="1"/>
  <c r="I52" i="101"/>
  <c r="K50" i="101"/>
  <c r="M50" i="101"/>
  <c r="L50" i="101"/>
  <c r="I52" i="103"/>
  <c r="J51" i="103"/>
  <c r="M50" i="103"/>
  <c r="K50" i="103"/>
  <c r="L50" i="103"/>
  <c r="K50" i="102"/>
  <c r="L50" i="102"/>
  <c r="M50" i="102"/>
  <c r="J51" i="102"/>
  <c r="K47" i="87"/>
  <c r="L47" i="87"/>
  <c r="M47" i="87"/>
  <c r="J48" i="87"/>
  <c r="I49" i="87"/>
  <c r="J49" i="87" s="1"/>
  <c r="K53" i="87"/>
  <c r="L53" i="87"/>
  <c r="M53" i="87"/>
  <c r="J54" i="87"/>
  <c r="I55" i="87"/>
  <c r="I60" i="87"/>
  <c r="I53" i="101" l="1"/>
  <c r="J52" i="101"/>
  <c r="K51" i="101"/>
  <c r="L51" i="101"/>
  <c r="M51" i="101"/>
  <c r="L51" i="103"/>
  <c r="M51" i="103"/>
  <c r="K51" i="103"/>
  <c r="J52" i="103"/>
  <c r="I53" i="103"/>
  <c r="J52" i="102"/>
  <c r="L51" i="102"/>
  <c r="M51" i="102"/>
  <c r="K51" i="102"/>
  <c r="K54" i="87"/>
  <c r="L54" i="87"/>
  <c r="M54" i="87"/>
  <c r="K48" i="87"/>
  <c r="M48" i="87"/>
  <c r="L48" i="87"/>
  <c r="I61" i="87"/>
  <c r="J60" i="87"/>
  <c r="J55" i="87"/>
  <c r="I56" i="87"/>
  <c r="K49" i="87"/>
  <c r="L49" i="87"/>
  <c r="M49" i="87"/>
  <c r="K52" i="101" l="1"/>
  <c r="M52" i="101"/>
  <c r="L52" i="101"/>
  <c r="I54" i="101"/>
  <c r="J53" i="101"/>
  <c r="K52" i="103"/>
  <c r="M52" i="103"/>
  <c r="L52" i="103"/>
  <c r="I54" i="103"/>
  <c r="J53" i="103"/>
  <c r="M52" i="102"/>
  <c r="L52" i="102"/>
  <c r="K52" i="102"/>
  <c r="J53" i="102"/>
  <c r="K55" i="87"/>
  <c r="L55" i="87"/>
  <c r="M55" i="87"/>
  <c r="K60" i="87"/>
  <c r="M60" i="87"/>
  <c r="L60" i="87"/>
  <c r="I62" i="87"/>
  <c r="J61" i="87"/>
  <c r="J56" i="87"/>
  <c r="I57" i="87"/>
  <c r="I55" i="101" l="1"/>
  <c r="J54" i="101"/>
  <c r="K53" i="101"/>
  <c r="L53" i="101"/>
  <c r="M53" i="101"/>
  <c r="J55" i="102"/>
  <c r="J54" i="103"/>
  <c r="I55" i="103"/>
  <c r="L53" i="103"/>
  <c r="M53" i="103"/>
  <c r="K53" i="103"/>
  <c r="K53" i="102"/>
  <c r="L53" i="102"/>
  <c r="M53" i="102"/>
  <c r="J54" i="102"/>
  <c r="K56" i="87"/>
  <c r="M56" i="87"/>
  <c r="L56" i="87"/>
  <c r="K61" i="87"/>
  <c r="L61" i="87"/>
  <c r="M61" i="87"/>
  <c r="I63" i="87"/>
  <c r="J62" i="87"/>
  <c r="J57" i="87"/>
  <c r="I58" i="87"/>
  <c r="K54" i="101" l="1"/>
  <c r="M54" i="101"/>
  <c r="L54" i="101"/>
  <c r="I56" i="101"/>
  <c r="J55" i="101"/>
  <c r="K55" i="102"/>
  <c r="M55" i="102"/>
  <c r="L55" i="102"/>
  <c r="I56" i="103"/>
  <c r="J55" i="103"/>
  <c r="M54" i="103"/>
  <c r="K54" i="103"/>
  <c r="L54" i="103"/>
  <c r="K54" i="102"/>
  <c r="M54" i="102"/>
  <c r="L54" i="102"/>
  <c r="J58" i="87"/>
  <c r="I59" i="87"/>
  <c r="J59" i="87" s="1"/>
  <c r="K62" i="87"/>
  <c r="L62" i="87"/>
  <c r="M62" i="87"/>
  <c r="I64" i="87"/>
  <c r="J63" i="87"/>
  <c r="K57" i="87"/>
  <c r="L57" i="87"/>
  <c r="M57" i="87"/>
  <c r="K55" i="101" l="1"/>
  <c r="L55" i="101"/>
  <c r="M55" i="101"/>
  <c r="J56" i="101"/>
  <c r="I57" i="101"/>
  <c r="L55" i="103"/>
  <c r="M55" i="103"/>
  <c r="K55" i="103"/>
  <c r="I58" i="103"/>
  <c r="J56" i="103"/>
  <c r="K63" i="87"/>
  <c r="L63" i="87"/>
  <c r="M63" i="87"/>
  <c r="I65" i="87"/>
  <c r="J64" i="87"/>
  <c r="I70" i="87"/>
  <c r="K59" i="87"/>
  <c r="L59" i="87"/>
  <c r="M59" i="87"/>
  <c r="K58" i="87"/>
  <c r="L58" i="87"/>
  <c r="M58" i="87"/>
  <c r="K56" i="101" l="1"/>
  <c r="L56" i="101"/>
  <c r="M56" i="101"/>
  <c r="I58" i="101"/>
  <c r="J57" i="101"/>
  <c r="J58" i="103"/>
  <c r="I59" i="103"/>
  <c r="K56" i="103"/>
  <c r="M56" i="103"/>
  <c r="L56" i="103"/>
  <c r="J56" i="102"/>
  <c r="I66" i="87"/>
  <c r="J65" i="87"/>
  <c r="I71" i="87"/>
  <c r="J70" i="87"/>
  <c r="K64" i="87"/>
  <c r="M64" i="87"/>
  <c r="L64" i="87"/>
  <c r="I59" i="101" l="1"/>
  <c r="J58" i="101"/>
  <c r="K57" i="101"/>
  <c r="M57" i="101"/>
  <c r="L57" i="101"/>
  <c r="I60" i="103"/>
  <c r="J59" i="103"/>
  <c r="K58" i="103"/>
  <c r="M58" i="103"/>
  <c r="L58" i="103"/>
  <c r="J57" i="102"/>
  <c r="M56" i="102"/>
  <c r="L56" i="102"/>
  <c r="K56" i="102"/>
  <c r="K70" i="87"/>
  <c r="L70" i="87"/>
  <c r="M70" i="87"/>
  <c r="I72" i="87"/>
  <c r="J71" i="87"/>
  <c r="K65" i="87"/>
  <c r="L65" i="87"/>
  <c r="M65" i="87"/>
  <c r="I67" i="87"/>
  <c r="J66" i="87"/>
  <c r="K58" i="101" l="1"/>
  <c r="L58" i="101"/>
  <c r="M58" i="101"/>
  <c r="J59" i="101"/>
  <c r="I60" i="101"/>
  <c r="L59" i="103"/>
  <c r="K59" i="103"/>
  <c r="M59" i="103"/>
  <c r="J60" i="103"/>
  <c r="I61" i="103"/>
  <c r="K57" i="102"/>
  <c r="L57" i="102"/>
  <c r="M57" i="102"/>
  <c r="J58" i="102"/>
  <c r="I73" i="87"/>
  <c r="J72" i="87"/>
  <c r="K66" i="87"/>
  <c r="L66" i="87"/>
  <c r="M66" i="87"/>
  <c r="I68" i="87"/>
  <c r="J67" i="87"/>
  <c r="K71" i="87"/>
  <c r="L71" i="87"/>
  <c r="M71" i="87"/>
  <c r="K59" i="101" l="1"/>
  <c r="L59" i="101"/>
  <c r="M59" i="101"/>
  <c r="J60" i="101"/>
  <c r="I61" i="101"/>
  <c r="M60" i="103"/>
  <c r="K60" i="103"/>
  <c r="L60" i="103"/>
  <c r="I62" i="103"/>
  <c r="J61" i="103"/>
  <c r="J59" i="102"/>
  <c r="L58" i="102"/>
  <c r="M58" i="102"/>
  <c r="K58" i="102"/>
  <c r="K67" i="87"/>
  <c r="L67" i="87"/>
  <c r="M67" i="87"/>
  <c r="I69" i="87"/>
  <c r="J69" i="87" s="1"/>
  <c r="J68" i="87"/>
  <c r="K72" i="87"/>
  <c r="M72" i="87"/>
  <c r="L72" i="87"/>
  <c r="I74" i="87"/>
  <c r="J73" i="87"/>
  <c r="I62" i="101" l="1"/>
  <c r="J61" i="101"/>
  <c r="K60" i="101"/>
  <c r="L60" i="101"/>
  <c r="M60" i="101"/>
  <c r="J62" i="103"/>
  <c r="I63" i="103"/>
  <c r="L61" i="103"/>
  <c r="K61" i="103"/>
  <c r="M61" i="103"/>
  <c r="M59" i="102"/>
  <c r="L59" i="102"/>
  <c r="K59" i="102"/>
  <c r="J60" i="102"/>
  <c r="I75" i="87"/>
  <c r="J74" i="87"/>
  <c r="I80" i="87"/>
  <c r="K69" i="87"/>
  <c r="L69" i="87"/>
  <c r="M69" i="87"/>
  <c r="K73" i="87"/>
  <c r="L73" i="87"/>
  <c r="M73" i="87"/>
  <c r="K68" i="87"/>
  <c r="M68" i="87"/>
  <c r="L68" i="87"/>
  <c r="K61" i="101" l="1"/>
  <c r="L61" i="101"/>
  <c r="M61" i="101"/>
  <c r="I63" i="101"/>
  <c r="J62" i="101"/>
  <c r="I64" i="103"/>
  <c r="J63" i="103"/>
  <c r="K62" i="103"/>
  <c r="M62" i="103"/>
  <c r="L62" i="103"/>
  <c r="J61" i="102"/>
  <c r="M60" i="102"/>
  <c r="L60" i="102"/>
  <c r="K60" i="102"/>
  <c r="I81" i="87"/>
  <c r="J80" i="87"/>
  <c r="K74" i="87"/>
  <c r="L74" i="87"/>
  <c r="M74" i="87"/>
  <c r="I76" i="87"/>
  <c r="J75" i="87"/>
  <c r="K62" i="101" l="1"/>
  <c r="M62" i="101"/>
  <c r="L62" i="101"/>
  <c r="I64" i="101"/>
  <c r="J63" i="101"/>
  <c r="L63" i="103"/>
  <c r="K63" i="103"/>
  <c r="M63" i="103"/>
  <c r="I65" i="103"/>
  <c r="J64" i="103"/>
  <c r="J62" i="102"/>
  <c r="K61" i="102"/>
  <c r="M61" i="102"/>
  <c r="L61" i="102"/>
  <c r="K75" i="87"/>
  <c r="L75" i="87"/>
  <c r="M75" i="87"/>
  <c r="I82" i="87"/>
  <c r="J81" i="87"/>
  <c r="I77" i="87"/>
  <c r="J76" i="87"/>
  <c r="K80" i="87"/>
  <c r="L80" i="87"/>
  <c r="M80" i="87"/>
  <c r="I65" i="101" l="1"/>
  <c r="J64" i="101"/>
  <c r="K63" i="101"/>
  <c r="L63" i="101"/>
  <c r="M63" i="101"/>
  <c r="I66" i="103"/>
  <c r="J65" i="103"/>
  <c r="M64" i="103"/>
  <c r="L64" i="103"/>
  <c r="K64" i="103"/>
  <c r="L62" i="102"/>
  <c r="K62" i="102"/>
  <c r="M62" i="102"/>
  <c r="J63" i="102"/>
  <c r="I83" i="87"/>
  <c r="J82" i="87"/>
  <c r="K76" i="87"/>
  <c r="M76" i="87"/>
  <c r="L76" i="87"/>
  <c r="I78" i="87"/>
  <c r="J77" i="87"/>
  <c r="K81" i="87"/>
  <c r="M81" i="87"/>
  <c r="L81" i="87"/>
  <c r="K64" i="101" l="1"/>
  <c r="L64" i="101"/>
  <c r="M64" i="101"/>
  <c r="J65" i="101"/>
  <c r="I66" i="101"/>
  <c r="M65" i="103"/>
  <c r="L65" i="103"/>
  <c r="K65" i="103"/>
  <c r="J66" i="103"/>
  <c r="I67" i="103"/>
  <c r="J64" i="102"/>
  <c r="M63" i="102"/>
  <c r="L63" i="102"/>
  <c r="K63" i="102"/>
  <c r="K77" i="87"/>
  <c r="L77" i="87"/>
  <c r="M77" i="87"/>
  <c r="I79" i="87"/>
  <c r="J79" i="87" s="1"/>
  <c r="J78" i="87"/>
  <c r="K82" i="87"/>
  <c r="L82" i="87"/>
  <c r="M82" i="87"/>
  <c r="I84" i="87"/>
  <c r="J83" i="87"/>
  <c r="K65" i="101" l="1"/>
  <c r="L65" i="101"/>
  <c r="M65" i="101"/>
  <c r="I67" i="101"/>
  <c r="J66" i="101"/>
  <c r="K66" i="103"/>
  <c r="M66" i="103"/>
  <c r="L66" i="103"/>
  <c r="I68" i="103"/>
  <c r="J67" i="103"/>
  <c r="M64" i="102"/>
  <c r="K64" i="102"/>
  <c r="L64" i="102"/>
  <c r="J65" i="102"/>
  <c r="I85" i="87"/>
  <c r="J84" i="87"/>
  <c r="I90" i="87"/>
  <c r="K79" i="87"/>
  <c r="L79" i="87"/>
  <c r="M79" i="87"/>
  <c r="K83" i="87"/>
  <c r="L83" i="87"/>
  <c r="M83" i="87"/>
  <c r="K78" i="87"/>
  <c r="L78" i="87"/>
  <c r="M78" i="87"/>
  <c r="I68" i="101" l="1"/>
  <c r="J67" i="101"/>
  <c r="K66" i="101"/>
  <c r="M66" i="101"/>
  <c r="L66" i="101"/>
  <c r="I69" i="103"/>
  <c r="J68" i="103"/>
  <c r="L67" i="103"/>
  <c r="K67" i="103"/>
  <c r="M67" i="103"/>
  <c r="K65" i="102"/>
  <c r="M65" i="102"/>
  <c r="L65" i="102"/>
  <c r="J66" i="102"/>
  <c r="I91" i="87"/>
  <c r="J90" i="87"/>
  <c r="K84" i="87"/>
  <c r="L84" i="87"/>
  <c r="M84" i="87"/>
  <c r="I86" i="87"/>
  <c r="J85" i="87"/>
  <c r="K67" i="101" l="1"/>
  <c r="L67" i="101"/>
  <c r="M67" i="101"/>
  <c r="I69" i="101"/>
  <c r="J68" i="101"/>
  <c r="M68" i="103"/>
  <c r="L68" i="103"/>
  <c r="K68" i="103"/>
  <c r="I70" i="103"/>
  <c r="J69" i="103"/>
  <c r="J67" i="102"/>
  <c r="L66" i="102"/>
  <c r="K66" i="102"/>
  <c r="M66" i="102"/>
  <c r="K85" i="87"/>
  <c r="L85" i="87"/>
  <c r="M85" i="87"/>
  <c r="I87" i="87"/>
  <c r="J86" i="87"/>
  <c r="M90" i="87"/>
  <c r="L90" i="87"/>
  <c r="K90" i="87"/>
  <c r="I92" i="87"/>
  <c r="J91" i="87"/>
  <c r="K68" i="101" l="1"/>
  <c r="M68" i="101"/>
  <c r="L68" i="101"/>
  <c r="J69" i="101"/>
  <c r="I70" i="101"/>
  <c r="J70" i="103"/>
  <c r="I71" i="103"/>
  <c r="M69" i="103"/>
  <c r="L69" i="103"/>
  <c r="K69" i="103"/>
  <c r="M67" i="102"/>
  <c r="L67" i="102"/>
  <c r="K67" i="102"/>
  <c r="J68" i="102"/>
  <c r="I88" i="87"/>
  <c r="J87" i="87"/>
  <c r="K91" i="87"/>
  <c r="L91" i="87"/>
  <c r="M91" i="87"/>
  <c r="I93" i="87"/>
  <c r="J92" i="87"/>
  <c r="K86" i="87"/>
  <c r="L86" i="87"/>
  <c r="M86" i="87"/>
  <c r="K69" i="101" l="1"/>
  <c r="L69" i="101"/>
  <c r="M69" i="101"/>
  <c r="J70" i="101"/>
  <c r="I71" i="101"/>
  <c r="I72" i="103"/>
  <c r="J71" i="103"/>
  <c r="K70" i="103"/>
  <c r="M70" i="103"/>
  <c r="L70" i="103"/>
  <c r="J69" i="102"/>
  <c r="M68" i="102"/>
  <c r="L68" i="102"/>
  <c r="K68" i="102"/>
  <c r="K92" i="87"/>
  <c r="M92" i="87"/>
  <c r="L92" i="87"/>
  <c r="I94" i="87"/>
  <c r="J93" i="87"/>
  <c r="K87" i="87"/>
  <c r="L87" i="87"/>
  <c r="M87" i="87"/>
  <c r="I89" i="87"/>
  <c r="J89" i="87" s="1"/>
  <c r="J88" i="87"/>
  <c r="K70" i="101" l="1"/>
  <c r="L70" i="101"/>
  <c r="M70" i="101"/>
  <c r="I72" i="101"/>
  <c r="J71" i="101"/>
  <c r="L71" i="103"/>
  <c r="K71" i="103"/>
  <c r="M71" i="103"/>
  <c r="I73" i="103"/>
  <c r="J72" i="103"/>
  <c r="J70" i="102"/>
  <c r="K69" i="102"/>
  <c r="M69" i="102"/>
  <c r="L69" i="102"/>
  <c r="I95" i="87"/>
  <c r="J94" i="87"/>
  <c r="I100" i="87"/>
  <c r="K88" i="87"/>
  <c r="L88" i="87"/>
  <c r="M88" i="87"/>
  <c r="K89" i="87"/>
  <c r="L89" i="87"/>
  <c r="M89" i="87"/>
  <c r="K93" i="87"/>
  <c r="L93" i="87"/>
  <c r="M93" i="87"/>
  <c r="I73" i="101" l="1"/>
  <c r="J72" i="101"/>
  <c r="K71" i="101"/>
  <c r="L71" i="101"/>
  <c r="M71" i="101"/>
  <c r="I74" i="103"/>
  <c r="J73" i="103"/>
  <c r="M72" i="103"/>
  <c r="L72" i="103"/>
  <c r="K72" i="103"/>
  <c r="L70" i="102"/>
  <c r="K70" i="102"/>
  <c r="M70" i="102"/>
  <c r="J71" i="102"/>
  <c r="I101" i="87"/>
  <c r="J100" i="87"/>
  <c r="K94" i="87"/>
  <c r="L94" i="87"/>
  <c r="M94" i="87"/>
  <c r="I96" i="87"/>
  <c r="J95" i="87"/>
  <c r="K72" i="101" l="1"/>
  <c r="L72" i="101"/>
  <c r="M72" i="101"/>
  <c r="I74" i="101"/>
  <c r="J73" i="101"/>
  <c r="M73" i="103"/>
  <c r="L73" i="103"/>
  <c r="K73" i="103"/>
  <c r="J74" i="103"/>
  <c r="I75" i="103"/>
  <c r="J72" i="102"/>
  <c r="M71" i="102"/>
  <c r="L71" i="102"/>
  <c r="K71" i="102"/>
  <c r="K95" i="87"/>
  <c r="L95" i="87"/>
  <c r="M95" i="87"/>
  <c r="I97" i="87"/>
  <c r="J96" i="87"/>
  <c r="L100" i="87"/>
  <c r="M100" i="87"/>
  <c r="K100" i="87"/>
  <c r="I102" i="87"/>
  <c r="J101" i="87"/>
  <c r="K73" i="101" l="1"/>
  <c r="M73" i="101"/>
  <c r="L73" i="101"/>
  <c r="I75" i="101"/>
  <c r="J74" i="101"/>
  <c r="K74" i="103"/>
  <c r="M74" i="103"/>
  <c r="L74" i="103"/>
  <c r="I76" i="103"/>
  <c r="J75" i="103"/>
  <c r="L72" i="102"/>
  <c r="K72" i="102"/>
  <c r="M72" i="102"/>
  <c r="J73" i="102"/>
  <c r="I103" i="87"/>
  <c r="J102" i="87"/>
  <c r="I98" i="87"/>
  <c r="J97" i="87"/>
  <c r="M96" i="87"/>
  <c r="L96" i="87"/>
  <c r="K96" i="87"/>
  <c r="K101" i="87"/>
  <c r="L101" i="87"/>
  <c r="M101" i="87"/>
  <c r="J75" i="101" l="1"/>
  <c r="I76" i="101"/>
  <c r="K74" i="101"/>
  <c r="L74" i="101"/>
  <c r="M74" i="101"/>
  <c r="I77" i="103"/>
  <c r="J76" i="103"/>
  <c r="M75" i="103"/>
  <c r="L75" i="103"/>
  <c r="K75" i="103"/>
  <c r="K73" i="102"/>
  <c r="M73" i="102"/>
  <c r="L73" i="102"/>
  <c r="J74" i="102"/>
  <c r="I99" i="87"/>
  <c r="J99" i="87" s="1"/>
  <c r="J98" i="87"/>
  <c r="L97" i="87"/>
  <c r="M97" i="87"/>
  <c r="K97" i="87"/>
  <c r="K102" i="87"/>
  <c r="L102" i="87"/>
  <c r="M102" i="87"/>
  <c r="I104" i="87"/>
  <c r="J103" i="87"/>
  <c r="I77" i="101" l="1"/>
  <c r="J76" i="101"/>
  <c r="K75" i="101"/>
  <c r="L75" i="101"/>
  <c r="M75" i="101"/>
  <c r="K76" i="103"/>
  <c r="M76" i="103"/>
  <c r="L76" i="103"/>
  <c r="I78" i="103"/>
  <c r="J77" i="103"/>
  <c r="J75" i="102"/>
  <c r="L74" i="102"/>
  <c r="M74" i="102"/>
  <c r="K74" i="102"/>
  <c r="L103" i="87"/>
  <c r="M103" i="87"/>
  <c r="K103" i="87"/>
  <c r="K98" i="87"/>
  <c r="L98" i="87"/>
  <c r="M98" i="87"/>
  <c r="I105" i="87"/>
  <c r="J104" i="87"/>
  <c r="I110" i="87"/>
  <c r="M99" i="87"/>
  <c r="L99" i="87"/>
  <c r="K99" i="87"/>
  <c r="K76" i="101" l="1"/>
  <c r="L76" i="101"/>
  <c r="M76" i="101"/>
  <c r="I78" i="101"/>
  <c r="J77" i="101"/>
  <c r="I79" i="103"/>
  <c r="J78" i="103"/>
  <c r="L77" i="103"/>
  <c r="M77" i="103"/>
  <c r="K77" i="103"/>
  <c r="M75" i="102"/>
  <c r="K75" i="102"/>
  <c r="L75" i="102"/>
  <c r="J76" i="102"/>
  <c r="I106" i="87"/>
  <c r="J105" i="87"/>
  <c r="K104" i="87"/>
  <c r="L104" i="87"/>
  <c r="M104" i="87"/>
  <c r="I111" i="87"/>
  <c r="J110" i="87"/>
  <c r="I79" i="101" l="1"/>
  <c r="J78" i="101"/>
  <c r="K77" i="101"/>
  <c r="L77" i="101"/>
  <c r="M77" i="101"/>
  <c r="M78" i="103"/>
  <c r="L78" i="103"/>
  <c r="K78" i="103"/>
  <c r="I80" i="103"/>
  <c r="J79" i="103"/>
  <c r="J77" i="102"/>
  <c r="M76" i="102"/>
  <c r="L76" i="102"/>
  <c r="K76" i="102"/>
  <c r="M110" i="87"/>
  <c r="L110" i="87"/>
  <c r="K110" i="87"/>
  <c r="I112" i="87"/>
  <c r="J111" i="87"/>
  <c r="K105" i="87"/>
  <c r="M105" i="87"/>
  <c r="L105" i="87"/>
  <c r="I107" i="87"/>
  <c r="J106" i="87"/>
  <c r="K78" i="101" l="1"/>
  <c r="M78" i="101"/>
  <c r="L78" i="101"/>
  <c r="I80" i="101"/>
  <c r="J79" i="101"/>
  <c r="I81" i="103"/>
  <c r="J80" i="103"/>
  <c r="K79" i="103"/>
  <c r="M79" i="103"/>
  <c r="L79" i="103"/>
  <c r="K77" i="102"/>
  <c r="L77" i="102"/>
  <c r="M77" i="102"/>
  <c r="J78" i="102"/>
  <c r="I113" i="87"/>
  <c r="J112" i="87"/>
  <c r="I118" i="87"/>
  <c r="K106" i="87"/>
  <c r="L106" i="87"/>
  <c r="M106" i="87"/>
  <c r="I108" i="87"/>
  <c r="J107" i="87"/>
  <c r="K111" i="87"/>
  <c r="M111" i="87"/>
  <c r="L111" i="87"/>
  <c r="J80" i="101" l="1"/>
  <c r="I81" i="101"/>
  <c r="K79" i="101"/>
  <c r="L79" i="101"/>
  <c r="M79" i="101"/>
  <c r="K80" i="103"/>
  <c r="M80" i="103"/>
  <c r="L80" i="103"/>
  <c r="I82" i="103"/>
  <c r="J81" i="103"/>
  <c r="J79" i="102"/>
  <c r="L78" i="102"/>
  <c r="M78" i="102"/>
  <c r="K78" i="102"/>
  <c r="K107" i="87"/>
  <c r="L107" i="87"/>
  <c r="M107" i="87"/>
  <c r="I119" i="87"/>
  <c r="J118" i="87"/>
  <c r="I109" i="87"/>
  <c r="J109" i="87" s="1"/>
  <c r="J108" i="87"/>
  <c r="M112" i="87"/>
  <c r="K112" i="87"/>
  <c r="L112" i="87"/>
  <c r="I114" i="87"/>
  <c r="J113" i="87"/>
  <c r="I82" i="101" l="1"/>
  <c r="J81" i="101"/>
  <c r="K80" i="101"/>
  <c r="L80" i="101"/>
  <c r="M80" i="101"/>
  <c r="I83" i="103"/>
  <c r="J82" i="103"/>
  <c r="L81" i="103"/>
  <c r="K81" i="103"/>
  <c r="M81" i="103"/>
  <c r="M79" i="102"/>
  <c r="L79" i="102"/>
  <c r="K79" i="102"/>
  <c r="J80" i="102"/>
  <c r="L118" i="87"/>
  <c r="M118" i="87"/>
  <c r="K118" i="87"/>
  <c r="L113" i="87"/>
  <c r="M113" i="87"/>
  <c r="K113" i="87"/>
  <c r="I120" i="87"/>
  <c r="J119" i="87"/>
  <c r="K108" i="87"/>
  <c r="M108" i="87"/>
  <c r="L108" i="87"/>
  <c r="I115" i="87"/>
  <c r="J114" i="87"/>
  <c r="M109" i="87"/>
  <c r="K109" i="87"/>
  <c r="L109" i="87"/>
  <c r="K81" i="101" l="1"/>
  <c r="L81" i="101"/>
  <c r="M81" i="101"/>
  <c r="I83" i="101"/>
  <c r="J82" i="101"/>
  <c r="M82" i="103"/>
  <c r="L82" i="103"/>
  <c r="K82" i="103"/>
  <c r="I84" i="103"/>
  <c r="J83" i="103"/>
  <c r="J81" i="102"/>
  <c r="L80" i="102"/>
  <c r="K80" i="102"/>
  <c r="M80" i="102"/>
  <c r="M114" i="87"/>
  <c r="L114" i="87"/>
  <c r="K114" i="87"/>
  <c r="I116" i="87"/>
  <c r="J115" i="87"/>
  <c r="M119" i="87"/>
  <c r="K119" i="87"/>
  <c r="L119" i="87"/>
  <c r="I121" i="87"/>
  <c r="J120" i="87"/>
  <c r="I84" i="101" l="1"/>
  <c r="J83" i="101"/>
  <c r="K82" i="101"/>
  <c r="M82" i="101"/>
  <c r="L82" i="101"/>
  <c r="J84" i="103"/>
  <c r="I85" i="103"/>
  <c r="M83" i="103"/>
  <c r="L83" i="103"/>
  <c r="K83" i="103"/>
  <c r="J82" i="102"/>
  <c r="K81" i="102"/>
  <c r="M81" i="102"/>
  <c r="L81" i="102"/>
  <c r="K120" i="87"/>
  <c r="M120" i="87"/>
  <c r="L120" i="87"/>
  <c r="I117" i="87"/>
  <c r="J117" i="87" s="1"/>
  <c r="J116" i="87"/>
  <c r="I122" i="87"/>
  <c r="J121" i="87"/>
  <c r="M115" i="87"/>
  <c r="K115" i="87"/>
  <c r="L115" i="87"/>
  <c r="K83" i="101" l="1"/>
  <c r="L83" i="101"/>
  <c r="M83" i="101"/>
  <c r="I85" i="101"/>
  <c r="J84" i="101"/>
  <c r="I86" i="103"/>
  <c r="J85" i="103"/>
  <c r="K84" i="103"/>
  <c r="M84" i="103"/>
  <c r="L84" i="103"/>
  <c r="L82" i="102"/>
  <c r="M82" i="102"/>
  <c r="K82" i="102"/>
  <c r="J83" i="102"/>
  <c r="M121" i="87"/>
  <c r="L121" i="87"/>
  <c r="K121" i="87"/>
  <c r="K117" i="87"/>
  <c r="L117" i="87"/>
  <c r="M117" i="87"/>
  <c r="I123" i="87"/>
  <c r="I128" i="87"/>
  <c r="J122" i="87"/>
  <c r="L116" i="87"/>
  <c r="M116" i="87"/>
  <c r="K116" i="87"/>
  <c r="J85" i="101" l="1"/>
  <c r="I86" i="101"/>
  <c r="K84" i="101"/>
  <c r="M84" i="101"/>
  <c r="L84" i="101"/>
  <c r="L85" i="103"/>
  <c r="K85" i="103"/>
  <c r="M85" i="103"/>
  <c r="I87" i="103"/>
  <c r="J86" i="103"/>
  <c r="J84" i="102"/>
  <c r="M83" i="102"/>
  <c r="K83" i="102"/>
  <c r="L83" i="102"/>
  <c r="I129" i="87"/>
  <c r="J128" i="87"/>
  <c r="I124" i="87"/>
  <c r="J123" i="87"/>
  <c r="K122" i="87"/>
  <c r="M122" i="87"/>
  <c r="L122" i="87"/>
  <c r="I87" i="101" l="1"/>
  <c r="J86" i="101"/>
  <c r="K85" i="101"/>
  <c r="L85" i="101"/>
  <c r="M85" i="101"/>
  <c r="I88" i="103"/>
  <c r="J87" i="103"/>
  <c r="M86" i="103"/>
  <c r="L86" i="103"/>
  <c r="K86" i="103"/>
  <c r="M84" i="102"/>
  <c r="K84" i="102"/>
  <c r="L84" i="102"/>
  <c r="J85" i="102"/>
  <c r="I125" i="87"/>
  <c r="J124" i="87"/>
  <c r="M123" i="87"/>
  <c r="K123" i="87"/>
  <c r="L123" i="87"/>
  <c r="M128" i="87"/>
  <c r="K128" i="87"/>
  <c r="L128" i="87"/>
  <c r="I130" i="87"/>
  <c r="J129" i="87"/>
  <c r="K86" i="101" l="1"/>
  <c r="M86" i="101"/>
  <c r="L86" i="101"/>
  <c r="I88" i="101"/>
  <c r="J87" i="101"/>
  <c r="M87" i="103"/>
  <c r="L87" i="103"/>
  <c r="K87" i="103"/>
  <c r="J88" i="103"/>
  <c r="I89" i="103"/>
  <c r="K85" i="102"/>
  <c r="L85" i="102"/>
  <c r="M85" i="102"/>
  <c r="J86" i="102"/>
  <c r="M129" i="87"/>
  <c r="L129" i="87"/>
  <c r="K129" i="87"/>
  <c r="K124" i="87"/>
  <c r="L124" i="87"/>
  <c r="M124" i="87"/>
  <c r="I131" i="87"/>
  <c r="J130" i="87"/>
  <c r="I126" i="87"/>
  <c r="J125" i="87"/>
  <c r="I89" i="101" l="1"/>
  <c r="J88" i="101"/>
  <c r="K87" i="101"/>
  <c r="L87" i="101"/>
  <c r="M87" i="101"/>
  <c r="J88" i="102"/>
  <c r="K88" i="103"/>
  <c r="M88" i="103"/>
  <c r="L88" i="103"/>
  <c r="I90" i="103"/>
  <c r="J89" i="103"/>
  <c r="J87" i="102"/>
  <c r="L86" i="102"/>
  <c r="K86" i="102"/>
  <c r="M86" i="102"/>
  <c r="K130" i="87"/>
  <c r="L130" i="87"/>
  <c r="M130" i="87"/>
  <c r="I132" i="87"/>
  <c r="J131" i="87"/>
  <c r="M125" i="87"/>
  <c r="L125" i="87"/>
  <c r="K125" i="87"/>
  <c r="I127" i="87"/>
  <c r="J127" i="87" s="1"/>
  <c r="J126" i="87"/>
  <c r="K88" i="101" l="1"/>
  <c r="L88" i="101"/>
  <c r="M88" i="101"/>
  <c r="J89" i="101"/>
  <c r="I90" i="101"/>
  <c r="M88" i="102"/>
  <c r="K88" i="102"/>
  <c r="L88" i="102"/>
  <c r="I91" i="103"/>
  <c r="J90" i="103"/>
  <c r="L89" i="103"/>
  <c r="K89" i="103"/>
  <c r="M89" i="103"/>
  <c r="M87" i="102"/>
  <c r="L87" i="102"/>
  <c r="K87" i="102"/>
  <c r="I133" i="87"/>
  <c r="J132" i="87"/>
  <c r="I138" i="87"/>
  <c r="L126" i="87"/>
  <c r="M126" i="87"/>
  <c r="K126" i="87"/>
  <c r="M127" i="87"/>
  <c r="K127" i="87"/>
  <c r="L127" i="87"/>
  <c r="M131" i="87"/>
  <c r="K131" i="87"/>
  <c r="L131" i="87"/>
  <c r="K89" i="101" l="1"/>
  <c r="M89" i="101"/>
  <c r="L89" i="101"/>
  <c r="J90" i="101"/>
  <c r="I91" i="101"/>
  <c r="M90" i="103"/>
  <c r="L90" i="103"/>
  <c r="K90" i="103"/>
  <c r="I93" i="103"/>
  <c r="J91" i="103"/>
  <c r="I139" i="87"/>
  <c r="J138" i="87"/>
  <c r="K132" i="87"/>
  <c r="L132" i="87"/>
  <c r="M132" i="87"/>
  <c r="I134" i="87"/>
  <c r="J133" i="87"/>
  <c r="K90" i="101" l="1"/>
  <c r="L90" i="101"/>
  <c r="M90" i="101"/>
  <c r="I92" i="101"/>
  <c r="J91" i="101"/>
  <c r="I94" i="103"/>
  <c r="J93" i="103"/>
  <c r="M91" i="103"/>
  <c r="L91" i="103"/>
  <c r="K91" i="103"/>
  <c r="J89" i="102"/>
  <c r="I135" i="87"/>
  <c r="J134" i="87"/>
  <c r="L138" i="87"/>
  <c r="M138" i="87"/>
  <c r="K138" i="87"/>
  <c r="M133" i="87"/>
  <c r="L133" i="87"/>
  <c r="K133" i="87"/>
  <c r="I140" i="87"/>
  <c r="J139" i="87"/>
  <c r="I93" i="101" l="1"/>
  <c r="J92" i="101"/>
  <c r="K91" i="101"/>
  <c r="L91" i="101"/>
  <c r="M91" i="101"/>
  <c r="M93" i="103"/>
  <c r="L93" i="103"/>
  <c r="K93" i="103"/>
  <c r="J94" i="103"/>
  <c r="I95" i="103"/>
  <c r="J90" i="102"/>
  <c r="L89" i="102"/>
  <c r="M89" i="102"/>
  <c r="K89" i="102"/>
  <c r="M139" i="87"/>
  <c r="K139" i="87"/>
  <c r="L139" i="87"/>
  <c r="K134" i="87"/>
  <c r="M134" i="87"/>
  <c r="L134" i="87"/>
  <c r="I141" i="87"/>
  <c r="J140" i="87"/>
  <c r="I136" i="87"/>
  <c r="J135" i="87"/>
  <c r="K92" i="101" l="1"/>
  <c r="M92" i="101"/>
  <c r="L92" i="101"/>
  <c r="I94" i="101"/>
  <c r="J93" i="101"/>
  <c r="K94" i="103"/>
  <c r="M94" i="103"/>
  <c r="L94" i="103"/>
  <c r="I96" i="103"/>
  <c r="J95" i="103"/>
  <c r="M90" i="102"/>
  <c r="K90" i="102"/>
  <c r="L90" i="102"/>
  <c r="J91" i="102"/>
  <c r="L140" i="87"/>
  <c r="K140" i="87"/>
  <c r="M140" i="87"/>
  <c r="I142" i="87"/>
  <c r="J141" i="87"/>
  <c r="M135" i="87"/>
  <c r="K135" i="87"/>
  <c r="L135" i="87"/>
  <c r="I137" i="87"/>
  <c r="J137" i="87" s="1"/>
  <c r="J136" i="87"/>
  <c r="J94" i="101" l="1"/>
  <c r="I95" i="101"/>
  <c r="K93" i="101"/>
  <c r="M93" i="101"/>
  <c r="L93" i="101"/>
  <c r="I97" i="103"/>
  <c r="J96" i="103"/>
  <c r="L95" i="103"/>
  <c r="K95" i="103"/>
  <c r="M95" i="103"/>
  <c r="M91" i="102"/>
  <c r="K91" i="102"/>
  <c r="L91" i="102"/>
  <c r="J92" i="102"/>
  <c r="I143" i="87"/>
  <c r="J142" i="87"/>
  <c r="I148" i="87"/>
  <c r="K136" i="87"/>
  <c r="M136" i="87"/>
  <c r="L136" i="87"/>
  <c r="M137" i="87"/>
  <c r="L137" i="87"/>
  <c r="K137" i="87"/>
  <c r="M141" i="87"/>
  <c r="L141" i="87"/>
  <c r="K141" i="87"/>
  <c r="I96" i="101" l="1"/>
  <c r="J95" i="101"/>
  <c r="K94" i="101"/>
  <c r="M94" i="101"/>
  <c r="L94" i="101"/>
  <c r="M96" i="103"/>
  <c r="L96" i="103"/>
  <c r="K96" i="103"/>
  <c r="I98" i="103"/>
  <c r="J97" i="103"/>
  <c r="K92" i="102"/>
  <c r="M92" i="102"/>
  <c r="L92" i="102"/>
  <c r="J93" i="102"/>
  <c r="I149" i="87"/>
  <c r="J148" i="87"/>
  <c r="M142" i="87"/>
  <c r="K142" i="87"/>
  <c r="L142" i="87"/>
  <c r="I144" i="87"/>
  <c r="J143" i="87"/>
  <c r="K95" i="101" l="1"/>
  <c r="L95" i="101"/>
  <c r="M95" i="101"/>
  <c r="I97" i="101"/>
  <c r="J96" i="101"/>
  <c r="J98" i="103"/>
  <c r="I99" i="103"/>
  <c r="M97" i="103"/>
  <c r="L97" i="103"/>
  <c r="K97" i="103"/>
  <c r="J94" i="102"/>
  <c r="L93" i="102"/>
  <c r="K93" i="102"/>
  <c r="M93" i="102"/>
  <c r="M143" i="87"/>
  <c r="K143" i="87"/>
  <c r="L143" i="87"/>
  <c r="K148" i="87"/>
  <c r="L148" i="87"/>
  <c r="M148" i="87"/>
  <c r="I145" i="87"/>
  <c r="J144" i="87"/>
  <c r="I150" i="87"/>
  <c r="J149" i="87"/>
  <c r="K96" i="101" l="1"/>
  <c r="M96" i="101"/>
  <c r="L96" i="101"/>
  <c r="I98" i="101"/>
  <c r="J97" i="101"/>
  <c r="I100" i="103"/>
  <c r="J99" i="103"/>
  <c r="K98" i="103"/>
  <c r="M98" i="103"/>
  <c r="L98" i="103"/>
  <c r="M94" i="102"/>
  <c r="L94" i="102"/>
  <c r="K94" i="102"/>
  <c r="J95" i="102"/>
  <c r="I146" i="87"/>
  <c r="J145" i="87"/>
  <c r="K144" i="87"/>
  <c r="M144" i="87"/>
  <c r="L144" i="87"/>
  <c r="M149" i="87"/>
  <c r="L149" i="87"/>
  <c r="K149" i="87"/>
  <c r="I151" i="87"/>
  <c r="J150" i="87"/>
  <c r="J98" i="101" l="1"/>
  <c r="I99" i="101"/>
  <c r="K97" i="101"/>
  <c r="M97" i="101"/>
  <c r="L97" i="101"/>
  <c r="L99" i="103"/>
  <c r="K99" i="103"/>
  <c r="M99" i="103"/>
  <c r="I101" i="103"/>
  <c r="J100" i="103"/>
  <c r="J96" i="102"/>
  <c r="M95" i="102"/>
  <c r="K95" i="102"/>
  <c r="L95" i="102"/>
  <c r="M145" i="87"/>
  <c r="L145" i="87"/>
  <c r="K145" i="87"/>
  <c r="L150" i="87"/>
  <c r="M150" i="87"/>
  <c r="K150" i="87"/>
  <c r="I152" i="87"/>
  <c r="J151" i="87"/>
  <c r="I147" i="87"/>
  <c r="J147" i="87" s="1"/>
  <c r="J146" i="87"/>
  <c r="J99" i="101" l="1"/>
  <c r="I100" i="101"/>
  <c r="K98" i="101"/>
  <c r="M98" i="101"/>
  <c r="L98" i="101"/>
  <c r="I102" i="103"/>
  <c r="J101" i="103"/>
  <c r="M100" i="103"/>
  <c r="L100" i="103"/>
  <c r="K100" i="103"/>
  <c r="J97" i="102"/>
  <c r="K96" i="102"/>
  <c r="M96" i="102"/>
  <c r="L96" i="102"/>
  <c r="M151" i="87"/>
  <c r="K151" i="87"/>
  <c r="L151" i="87"/>
  <c r="I153" i="87"/>
  <c r="I158" i="87"/>
  <c r="J152" i="87"/>
  <c r="K146" i="87"/>
  <c r="L146" i="87"/>
  <c r="M146" i="87"/>
  <c r="M147" i="87"/>
  <c r="K147" i="87"/>
  <c r="L147" i="87"/>
  <c r="I101" i="101" l="1"/>
  <c r="J100" i="101"/>
  <c r="K99" i="101"/>
  <c r="L99" i="101"/>
  <c r="M99" i="101"/>
  <c r="M101" i="103"/>
  <c r="L101" i="103"/>
  <c r="K101" i="103"/>
  <c r="J102" i="103"/>
  <c r="I103" i="103"/>
  <c r="L97" i="102"/>
  <c r="K97" i="102"/>
  <c r="M97" i="102"/>
  <c r="J98" i="102"/>
  <c r="I154" i="87"/>
  <c r="J153" i="87"/>
  <c r="M152" i="87"/>
  <c r="K152" i="87"/>
  <c r="L152" i="87"/>
  <c r="I159" i="87"/>
  <c r="J158" i="87"/>
  <c r="K100" i="101" l="1"/>
  <c r="M100" i="101"/>
  <c r="L100" i="101"/>
  <c r="I102" i="101"/>
  <c r="J101" i="101"/>
  <c r="K102" i="103"/>
  <c r="M102" i="103"/>
  <c r="L102" i="103"/>
  <c r="I104" i="103"/>
  <c r="J103" i="103"/>
  <c r="J99" i="102"/>
  <c r="M98" i="102"/>
  <c r="L98" i="102"/>
  <c r="K98" i="102"/>
  <c r="I160" i="87"/>
  <c r="J159" i="87"/>
  <c r="M153" i="87"/>
  <c r="L153" i="87"/>
  <c r="K153" i="87"/>
  <c r="K158" i="87"/>
  <c r="L158" i="87"/>
  <c r="M158" i="87"/>
  <c r="I155" i="87"/>
  <c r="J154" i="87"/>
  <c r="K101" i="101" l="1"/>
  <c r="M101" i="101"/>
  <c r="L101" i="101"/>
  <c r="I103" i="101"/>
  <c r="J102" i="101"/>
  <c r="I105" i="103"/>
  <c r="J104" i="103"/>
  <c r="L103" i="103"/>
  <c r="K103" i="103"/>
  <c r="M103" i="103"/>
  <c r="M99" i="102"/>
  <c r="K99" i="102"/>
  <c r="L99" i="102"/>
  <c r="J100" i="102"/>
  <c r="K154" i="87"/>
  <c r="M154" i="87"/>
  <c r="L154" i="87"/>
  <c r="M159" i="87"/>
  <c r="K159" i="87"/>
  <c r="L159" i="87"/>
  <c r="I156" i="87"/>
  <c r="J155" i="87"/>
  <c r="I161" i="87"/>
  <c r="J160" i="87"/>
  <c r="I104" i="101" l="1"/>
  <c r="J103" i="101"/>
  <c r="K102" i="101"/>
  <c r="L102" i="101"/>
  <c r="M102" i="101"/>
  <c r="M104" i="103"/>
  <c r="L104" i="103"/>
  <c r="K104" i="103"/>
  <c r="I106" i="103"/>
  <c r="J105" i="103"/>
  <c r="K100" i="102"/>
  <c r="M100" i="102"/>
  <c r="L100" i="102"/>
  <c r="J101" i="102"/>
  <c r="M155" i="87"/>
  <c r="K155" i="87"/>
  <c r="L155" i="87"/>
  <c r="I157" i="87"/>
  <c r="J157" i="87" s="1"/>
  <c r="J156" i="87"/>
  <c r="L160" i="87"/>
  <c r="M160" i="87"/>
  <c r="K160" i="87"/>
  <c r="I162" i="87"/>
  <c r="J161" i="87"/>
  <c r="K103" i="101" l="1"/>
  <c r="L103" i="101"/>
  <c r="M103" i="101"/>
  <c r="J104" i="101"/>
  <c r="I105" i="101"/>
  <c r="M105" i="103"/>
  <c r="L105" i="103"/>
  <c r="K105" i="103"/>
  <c r="J106" i="103"/>
  <c r="I107" i="103"/>
  <c r="J102" i="102"/>
  <c r="L101" i="102"/>
  <c r="K101" i="102"/>
  <c r="M101" i="102"/>
  <c r="M161" i="87"/>
  <c r="L161" i="87"/>
  <c r="K161" i="87"/>
  <c r="M157" i="87"/>
  <c r="L157" i="87"/>
  <c r="K157" i="87"/>
  <c r="I163" i="87"/>
  <c r="I168" i="87"/>
  <c r="J162" i="87"/>
  <c r="L156" i="87"/>
  <c r="K156" i="87"/>
  <c r="M156" i="87"/>
  <c r="I106" i="101" l="1"/>
  <c r="J105" i="101"/>
  <c r="K104" i="101"/>
  <c r="L104" i="101"/>
  <c r="M104" i="101"/>
  <c r="K106" i="103"/>
  <c r="M106" i="103"/>
  <c r="L106" i="103"/>
  <c r="I108" i="103"/>
  <c r="J107" i="103"/>
  <c r="M102" i="102"/>
  <c r="L102" i="102"/>
  <c r="K102" i="102"/>
  <c r="J103" i="102"/>
  <c r="I169" i="87"/>
  <c r="J168" i="87"/>
  <c r="I164" i="87"/>
  <c r="J163" i="87"/>
  <c r="L162" i="87"/>
  <c r="K162" i="87"/>
  <c r="M162" i="87"/>
  <c r="K105" i="101" l="1"/>
  <c r="M105" i="101"/>
  <c r="L105" i="101"/>
  <c r="I107" i="101"/>
  <c r="J106" i="101"/>
  <c r="I109" i="103"/>
  <c r="J108" i="103"/>
  <c r="L107" i="103"/>
  <c r="K107" i="103"/>
  <c r="M107" i="103"/>
  <c r="M103" i="102"/>
  <c r="K103" i="102"/>
  <c r="L103" i="102"/>
  <c r="J104" i="102"/>
  <c r="M163" i="87"/>
  <c r="K163" i="87"/>
  <c r="L163" i="87"/>
  <c r="M168" i="87"/>
  <c r="K168" i="87"/>
  <c r="L168" i="87"/>
  <c r="I165" i="87"/>
  <c r="J164" i="87"/>
  <c r="I170" i="87"/>
  <c r="J169" i="87"/>
  <c r="I108" i="101" l="1"/>
  <c r="J107" i="101"/>
  <c r="K106" i="101"/>
  <c r="M106" i="101"/>
  <c r="L106" i="101"/>
  <c r="M108" i="103"/>
  <c r="L108" i="103"/>
  <c r="K108" i="103"/>
  <c r="I110" i="103"/>
  <c r="J109" i="103"/>
  <c r="K104" i="102"/>
  <c r="M104" i="102"/>
  <c r="L104" i="102"/>
  <c r="J105" i="102"/>
  <c r="K164" i="87"/>
  <c r="L164" i="87"/>
  <c r="M164" i="87"/>
  <c r="M169" i="87"/>
  <c r="L169" i="87"/>
  <c r="K169" i="87"/>
  <c r="I166" i="87"/>
  <c r="J165" i="87"/>
  <c r="I171" i="87"/>
  <c r="J170" i="87"/>
  <c r="K107" i="101" l="1"/>
  <c r="L107" i="101"/>
  <c r="M107" i="101"/>
  <c r="J108" i="101"/>
  <c r="I109" i="101"/>
  <c r="J110" i="103"/>
  <c r="I111" i="103"/>
  <c r="M109" i="103"/>
  <c r="L109" i="103"/>
  <c r="K109" i="103"/>
  <c r="J106" i="102"/>
  <c r="L105" i="102"/>
  <c r="K105" i="102"/>
  <c r="M105" i="102"/>
  <c r="M165" i="87"/>
  <c r="L165" i="87"/>
  <c r="K165" i="87"/>
  <c r="I167" i="87"/>
  <c r="J167" i="87" s="1"/>
  <c r="J166" i="87"/>
  <c r="K170" i="87"/>
  <c r="L170" i="87"/>
  <c r="M170" i="87"/>
  <c r="I172" i="87"/>
  <c r="J171" i="87"/>
  <c r="K108" i="101" l="1"/>
  <c r="M108" i="101"/>
  <c r="L108" i="101"/>
  <c r="I110" i="101"/>
  <c r="J109" i="101"/>
  <c r="I112" i="103"/>
  <c r="J111" i="103"/>
  <c r="K110" i="103"/>
  <c r="M110" i="103"/>
  <c r="L110" i="103"/>
  <c r="M106" i="102"/>
  <c r="L106" i="102"/>
  <c r="K106" i="102"/>
  <c r="J107" i="102"/>
  <c r="M167" i="87"/>
  <c r="K167" i="87"/>
  <c r="L167" i="87"/>
  <c r="L171" i="87"/>
  <c r="K171" i="87"/>
  <c r="M171" i="87"/>
  <c r="I173" i="87"/>
  <c r="J172" i="87"/>
  <c r="I178" i="87"/>
  <c r="K166" i="87"/>
  <c r="L166" i="87"/>
  <c r="M166" i="87"/>
  <c r="I111" i="101" l="1"/>
  <c r="J110" i="101"/>
  <c r="K109" i="101"/>
  <c r="M109" i="101"/>
  <c r="L109" i="101"/>
  <c r="L111" i="103"/>
  <c r="K111" i="103"/>
  <c r="M111" i="103"/>
  <c r="I113" i="103"/>
  <c r="J112" i="103"/>
  <c r="J108" i="102"/>
  <c r="M107" i="102"/>
  <c r="K107" i="102"/>
  <c r="L107" i="102"/>
  <c r="I174" i="87"/>
  <c r="J173" i="87"/>
  <c r="L172" i="87"/>
  <c r="K172" i="87"/>
  <c r="M172" i="87"/>
  <c r="I179" i="87"/>
  <c r="J178" i="87"/>
  <c r="K110" i="101" l="1"/>
  <c r="L110" i="101"/>
  <c r="M110" i="101"/>
  <c r="I112" i="101"/>
  <c r="J111" i="101"/>
  <c r="I114" i="103"/>
  <c r="J113" i="103"/>
  <c r="M112" i="103"/>
  <c r="L112" i="103"/>
  <c r="K112" i="103"/>
  <c r="J109" i="102"/>
  <c r="K108" i="102"/>
  <c r="M108" i="102"/>
  <c r="L108" i="102"/>
  <c r="L178" i="87"/>
  <c r="K178" i="87"/>
  <c r="M178" i="87"/>
  <c r="L173" i="87"/>
  <c r="K173" i="87"/>
  <c r="M173" i="87"/>
  <c r="I180" i="87"/>
  <c r="J179" i="87"/>
  <c r="I175" i="87"/>
  <c r="J174" i="87"/>
  <c r="I113" i="101" l="1"/>
  <c r="J112" i="101"/>
  <c r="K111" i="101"/>
  <c r="L111" i="101"/>
  <c r="M111" i="101"/>
  <c r="M113" i="103"/>
  <c r="L113" i="103"/>
  <c r="K113" i="103"/>
  <c r="J114" i="103"/>
  <c r="I115" i="103"/>
  <c r="L109" i="102"/>
  <c r="K109" i="102"/>
  <c r="M109" i="102"/>
  <c r="J110" i="102"/>
  <c r="I181" i="87"/>
  <c r="J180" i="87"/>
  <c r="I186" i="87"/>
  <c r="L179" i="87"/>
  <c r="K179" i="87"/>
  <c r="M179" i="87"/>
  <c r="L174" i="87"/>
  <c r="K174" i="87"/>
  <c r="M174" i="87"/>
  <c r="I176" i="87"/>
  <c r="J175" i="87"/>
  <c r="K112" i="101" l="1"/>
  <c r="L112" i="101"/>
  <c r="M112" i="101"/>
  <c r="I114" i="101"/>
  <c r="J113" i="101"/>
  <c r="K114" i="103"/>
  <c r="M114" i="103"/>
  <c r="L114" i="103"/>
  <c r="I116" i="103"/>
  <c r="J115" i="103"/>
  <c r="J111" i="102"/>
  <c r="M110" i="102"/>
  <c r="L110" i="102"/>
  <c r="K110" i="102"/>
  <c r="I187" i="87"/>
  <c r="J186" i="87"/>
  <c r="L175" i="87"/>
  <c r="K175" i="87"/>
  <c r="M175" i="87"/>
  <c r="I177" i="87"/>
  <c r="J177" i="87" s="1"/>
  <c r="J176" i="87"/>
  <c r="L180" i="87"/>
  <c r="K180" i="87"/>
  <c r="M180" i="87"/>
  <c r="I182" i="87"/>
  <c r="J181" i="87"/>
  <c r="J114" i="101" l="1"/>
  <c r="I115" i="101"/>
  <c r="K113" i="101"/>
  <c r="M113" i="101"/>
  <c r="L113" i="101"/>
  <c r="I117" i="103"/>
  <c r="J116" i="103"/>
  <c r="L115" i="103"/>
  <c r="K115" i="103"/>
  <c r="M115" i="103"/>
  <c r="M111" i="102"/>
  <c r="K111" i="102"/>
  <c r="L111" i="102"/>
  <c r="J112" i="102"/>
  <c r="L181" i="87"/>
  <c r="K181" i="87"/>
  <c r="M181" i="87"/>
  <c r="I183" i="87"/>
  <c r="J182" i="87"/>
  <c r="L176" i="87"/>
  <c r="K176" i="87"/>
  <c r="M176" i="87"/>
  <c r="L186" i="87"/>
  <c r="K186" i="87"/>
  <c r="M186" i="87"/>
  <c r="L177" i="87"/>
  <c r="K177" i="87"/>
  <c r="M177" i="87"/>
  <c r="I188" i="87"/>
  <c r="J187" i="87"/>
  <c r="I116" i="101" l="1"/>
  <c r="J115" i="101"/>
  <c r="K114" i="101"/>
  <c r="M114" i="101"/>
  <c r="L114" i="101"/>
  <c r="M116" i="103"/>
  <c r="L116" i="103"/>
  <c r="K116" i="103"/>
  <c r="I118" i="103"/>
  <c r="J117" i="103"/>
  <c r="K112" i="102"/>
  <c r="M112" i="102"/>
  <c r="L112" i="102"/>
  <c r="J113" i="102"/>
  <c r="L187" i="87"/>
  <c r="K187" i="87"/>
  <c r="M187" i="87"/>
  <c r="I189" i="87"/>
  <c r="J188" i="87"/>
  <c r="I184" i="87"/>
  <c r="J183" i="87"/>
  <c r="L182" i="87"/>
  <c r="K182" i="87"/>
  <c r="M182" i="87"/>
  <c r="K115" i="101" l="1"/>
  <c r="L115" i="101"/>
  <c r="M115" i="101"/>
  <c r="I117" i="101"/>
  <c r="J116" i="101"/>
  <c r="J118" i="103"/>
  <c r="I119" i="103"/>
  <c r="M117" i="103"/>
  <c r="L117" i="103"/>
  <c r="K117" i="103"/>
  <c r="J114" i="102"/>
  <c r="L113" i="102"/>
  <c r="K113" i="102"/>
  <c r="M113" i="102"/>
  <c r="I185" i="87"/>
  <c r="J185" i="87" s="1"/>
  <c r="J184" i="87"/>
  <c r="I190" i="87"/>
  <c r="J189" i="87"/>
  <c r="L183" i="87"/>
  <c r="K183" i="87"/>
  <c r="M183" i="87"/>
  <c r="L188" i="87"/>
  <c r="K188" i="87"/>
  <c r="M188" i="87"/>
  <c r="I118" i="101" l="1"/>
  <c r="J117" i="101"/>
  <c r="K116" i="101"/>
  <c r="M116" i="101"/>
  <c r="L116" i="101"/>
  <c r="I120" i="103"/>
  <c r="J119" i="103"/>
  <c r="K118" i="103"/>
  <c r="M118" i="103"/>
  <c r="L118" i="103"/>
  <c r="M114" i="102"/>
  <c r="L114" i="102"/>
  <c r="K114" i="102"/>
  <c r="J115" i="102"/>
  <c r="L189" i="87"/>
  <c r="K189" i="87"/>
  <c r="M189" i="87"/>
  <c r="I191" i="87"/>
  <c r="J190" i="87"/>
  <c r="I196" i="87"/>
  <c r="L184" i="87"/>
  <c r="K184" i="87"/>
  <c r="M184" i="87"/>
  <c r="L185" i="87"/>
  <c r="K185" i="87"/>
  <c r="M185" i="87"/>
  <c r="K117" i="101" l="1"/>
  <c r="M117" i="101"/>
  <c r="L117" i="101"/>
  <c r="J118" i="101"/>
  <c r="I119" i="101"/>
  <c r="L119" i="103"/>
  <c r="K119" i="103"/>
  <c r="M119" i="103"/>
  <c r="I121" i="103"/>
  <c r="J120" i="103"/>
  <c r="J116" i="102"/>
  <c r="M115" i="102"/>
  <c r="K115" i="102"/>
  <c r="L115" i="102"/>
  <c r="I192" i="87"/>
  <c r="J191" i="87"/>
  <c r="I197" i="87"/>
  <c r="J196" i="87"/>
  <c r="L190" i="87"/>
  <c r="K190" i="87"/>
  <c r="M190" i="87"/>
  <c r="K118" i="101" l="1"/>
  <c r="L118" i="101"/>
  <c r="M118" i="101"/>
  <c r="J119" i="101"/>
  <c r="I120" i="101"/>
  <c r="I122" i="103"/>
  <c r="J121" i="103"/>
  <c r="M120" i="103"/>
  <c r="L120" i="103"/>
  <c r="K120" i="103"/>
  <c r="J117" i="102"/>
  <c r="K116" i="102"/>
  <c r="M116" i="102"/>
  <c r="L116" i="102"/>
  <c r="L196" i="87"/>
  <c r="K196" i="87"/>
  <c r="M196" i="87"/>
  <c r="I198" i="87"/>
  <c r="J197" i="87"/>
  <c r="L191" i="87"/>
  <c r="K191" i="87"/>
  <c r="M191" i="87"/>
  <c r="I193" i="87"/>
  <c r="J192" i="87"/>
  <c r="K119" i="101" l="1"/>
  <c r="L119" i="101"/>
  <c r="M119" i="101"/>
  <c r="I121" i="101"/>
  <c r="J120" i="101"/>
  <c r="M121" i="103"/>
  <c r="L121" i="103"/>
  <c r="K121" i="103"/>
  <c r="J122" i="103"/>
  <c r="I123" i="103"/>
  <c r="L117" i="102"/>
  <c r="K117" i="102"/>
  <c r="M117" i="102"/>
  <c r="J118" i="102"/>
  <c r="L192" i="87"/>
  <c r="K192" i="87"/>
  <c r="M192" i="87"/>
  <c r="I199" i="87"/>
  <c r="J198" i="87"/>
  <c r="I194" i="87"/>
  <c r="J193" i="87"/>
  <c r="L197" i="87"/>
  <c r="K197" i="87"/>
  <c r="M197" i="87"/>
  <c r="I122" i="101" l="1"/>
  <c r="J121" i="101"/>
  <c r="K120" i="101"/>
  <c r="M120" i="101"/>
  <c r="L120" i="101"/>
  <c r="K122" i="103"/>
  <c r="M122" i="103"/>
  <c r="L122" i="103"/>
  <c r="I124" i="103"/>
  <c r="J123" i="103"/>
  <c r="J119" i="102"/>
  <c r="M118" i="102"/>
  <c r="L118" i="102"/>
  <c r="K118" i="102"/>
  <c r="I200" i="87"/>
  <c r="J199" i="87"/>
  <c r="L193" i="87"/>
  <c r="K193" i="87"/>
  <c r="M193" i="87"/>
  <c r="I195" i="87"/>
  <c r="J195" i="87" s="1"/>
  <c r="J194" i="87"/>
  <c r="L198" i="87"/>
  <c r="K198" i="87"/>
  <c r="M198" i="87"/>
  <c r="K121" i="101" l="1"/>
  <c r="M121" i="101"/>
  <c r="L121" i="101"/>
  <c r="I123" i="101"/>
  <c r="J122" i="101"/>
  <c r="I125" i="103"/>
  <c r="J124" i="103"/>
  <c r="L123" i="103"/>
  <c r="K123" i="103"/>
  <c r="M123" i="103"/>
  <c r="M119" i="102"/>
  <c r="K119" i="102"/>
  <c r="L119" i="102"/>
  <c r="J120" i="102"/>
  <c r="L194" i="87"/>
  <c r="K194" i="87"/>
  <c r="M194" i="87"/>
  <c r="L195" i="87"/>
  <c r="K195" i="87"/>
  <c r="M195" i="87"/>
  <c r="L199" i="87"/>
  <c r="K199" i="87"/>
  <c r="M199" i="87"/>
  <c r="I201" i="87"/>
  <c r="I206" i="87"/>
  <c r="J200" i="87"/>
  <c r="K122" i="101" l="1"/>
  <c r="L122" i="101"/>
  <c r="M122" i="101"/>
  <c r="I124" i="101"/>
  <c r="J123" i="101"/>
  <c r="M124" i="103"/>
  <c r="L124" i="103"/>
  <c r="K124" i="103"/>
  <c r="I126" i="103"/>
  <c r="J125" i="103"/>
  <c r="K120" i="102"/>
  <c r="M120" i="102"/>
  <c r="L120" i="102"/>
  <c r="J121" i="102"/>
  <c r="L200" i="87"/>
  <c r="K200" i="87"/>
  <c r="M200" i="87"/>
  <c r="I207" i="87"/>
  <c r="J206" i="87"/>
  <c r="I202" i="87"/>
  <c r="J201" i="87"/>
  <c r="J124" i="101" l="1"/>
  <c r="I125" i="101"/>
  <c r="K123" i="101"/>
  <c r="L123" i="101"/>
  <c r="M123" i="101"/>
  <c r="J126" i="103"/>
  <c r="I127" i="103"/>
  <c r="M125" i="103"/>
  <c r="L125" i="103"/>
  <c r="K125" i="103"/>
  <c r="J122" i="102"/>
  <c r="L121" i="102"/>
  <c r="K121" i="102"/>
  <c r="M121" i="102"/>
  <c r="L201" i="87"/>
  <c r="K201" i="87"/>
  <c r="M201" i="87"/>
  <c r="I208" i="87"/>
  <c r="J207" i="87"/>
  <c r="I203" i="87"/>
  <c r="J202" i="87"/>
  <c r="L206" i="87"/>
  <c r="K206" i="87"/>
  <c r="M206" i="87"/>
  <c r="I126" i="101" l="1"/>
  <c r="J125" i="101"/>
  <c r="K124" i="101"/>
  <c r="M124" i="101"/>
  <c r="L124" i="101"/>
  <c r="I128" i="103"/>
  <c r="J127" i="103"/>
  <c r="K126" i="103"/>
  <c r="M126" i="103"/>
  <c r="L126" i="103"/>
  <c r="M122" i="102"/>
  <c r="L122" i="102"/>
  <c r="K122" i="102"/>
  <c r="J123" i="102"/>
  <c r="I209" i="87"/>
  <c r="J208" i="87"/>
  <c r="L202" i="87"/>
  <c r="K202" i="87"/>
  <c r="M202" i="87"/>
  <c r="I204" i="87"/>
  <c r="J203" i="87"/>
  <c r="L207" i="87"/>
  <c r="K207" i="87"/>
  <c r="M207" i="87"/>
  <c r="K125" i="101" l="1"/>
  <c r="M125" i="101"/>
  <c r="L125" i="101"/>
  <c r="I127" i="101"/>
  <c r="J126" i="101"/>
  <c r="L127" i="103"/>
  <c r="K127" i="103"/>
  <c r="M127" i="103"/>
  <c r="I129" i="103"/>
  <c r="J128" i="103"/>
  <c r="J124" i="102"/>
  <c r="J125" i="102"/>
  <c r="M123" i="102"/>
  <c r="K123" i="102"/>
  <c r="L123" i="102"/>
  <c r="L203" i="87"/>
  <c r="K203" i="87"/>
  <c r="M203" i="87"/>
  <c r="I205" i="87"/>
  <c r="J205" i="87" s="1"/>
  <c r="J204" i="87"/>
  <c r="L208" i="87"/>
  <c r="K208" i="87"/>
  <c r="M208" i="87"/>
  <c r="I210" i="87"/>
  <c r="J209" i="87"/>
  <c r="I128" i="101" l="1"/>
  <c r="J128" i="101" s="1"/>
  <c r="J127" i="101"/>
  <c r="K126" i="101"/>
  <c r="M126" i="101"/>
  <c r="L126" i="101"/>
  <c r="I130" i="103"/>
  <c r="J129" i="103"/>
  <c r="M128" i="103"/>
  <c r="L128" i="103"/>
  <c r="K128" i="103"/>
  <c r="L125" i="102"/>
  <c r="K125" i="102"/>
  <c r="M125" i="102"/>
  <c r="J126" i="102"/>
  <c r="K124" i="102"/>
  <c r="M124" i="102"/>
  <c r="L124" i="102"/>
  <c r="L205" i="87"/>
  <c r="K205" i="87"/>
  <c r="M205" i="87"/>
  <c r="L209" i="87"/>
  <c r="K209" i="87"/>
  <c r="M209" i="87"/>
  <c r="I211" i="87"/>
  <c r="J210" i="87"/>
  <c r="I216" i="87"/>
  <c r="L204" i="87"/>
  <c r="K204" i="87"/>
  <c r="M204" i="87"/>
  <c r="K127" i="101" l="1"/>
  <c r="L127" i="101"/>
  <c r="M127" i="101"/>
  <c r="K128" i="101"/>
  <c r="K129" i="101" s="1"/>
  <c r="L128" i="101"/>
  <c r="M128" i="101"/>
  <c r="J129" i="101"/>
  <c r="L126" i="102"/>
  <c r="M129" i="103"/>
  <c r="L129" i="103"/>
  <c r="K129" i="103"/>
  <c r="J130" i="103"/>
  <c r="I131" i="103"/>
  <c r="J131" i="103" s="1"/>
  <c r="K126" i="102"/>
  <c r="L210" i="87"/>
  <c r="K210" i="87"/>
  <c r="M210" i="87"/>
  <c r="I212" i="87"/>
  <c r="J211" i="87"/>
  <c r="I217" i="87"/>
  <c r="J216" i="87"/>
  <c r="L129" i="101" l="1"/>
  <c r="K130" i="103"/>
  <c r="M130" i="103"/>
  <c r="L130" i="103"/>
  <c r="L131" i="103"/>
  <c r="L132" i="103" s="1"/>
  <c r="K131" i="103"/>
  <c r="K132" i="103" s="1"/>
  <c r="M131" i="103"/>
  <c r="J132" i="103"/>
  <c r="I213" i="87"/>
  <c r="J212" i="87"/>
  <c r="L216" i="87"/>
  <c r="K216" i="87"/>
  <c r="M216" i="87"/>
  <c r="I218" i="87"/>
  <c r="J217" i="87"/>
  <c r="L211" i="87"/>
  <c r="K211" i="87"/>
  <c r="M211" i="87"/>
  <c r="L217" i="87" l="1"/>
  <c r="K217" i="87"/>
  <c r="M217" i="87"/>
  <c r="I219" i="87"/>
  <c r="J218" i="87"/>
  <c r="L212" i="87"/>
  <c r="K212" i="87"/>
  <c r="M212" i="87"/>
  <c r="I214" i="87"/>
  <c r="J213" i="87"/>
  <c r="I220" i="87" l="1"/>
  <c r="J219" i="87"/>
  <c r="L213" i="87"/>
  <c r="K213" i="87"/>
  <c r="M213" i="87"/>
  <c r="I215" i="87"/>
  <c r="J215" i="87" s="1"/>
  <c r="J214" i="87"/>
  <c r="L218" i="87"/>
  <c r="K218" i="87"/>
  <c r="M218" i="87"/>
  <c r="L214" i="87" l="1"/>
  <c r="K214" i="87"/>
  <c r="M214" i="87"/>
  <c r="L215" i="87"/>
  <c r="K215" i="87"/>
  <c r="M215" i="87"/>
  <c r="L219" i="87"/>
  <c r="K219" i="87"/>
  <c r="M219" i="87"/>
  <c r="I221" i="87"/>
  <c r="J220" i="87"/>
  <c r="I226" i="87"/>
  <c r="L220" i="87" l="1"/>
  <c r="K220" i="87"/>
  <c r="M220" i="87"/>
  <c r="I227" i="87"/>
  <c r="J226" i="87"/>
  <c r="I222" i="87"/>
  <c r="J221" i="87"/>
  <c r="I228" i="87" l="1"/>
  <c r="J227" i="87"/>
  <c r="L221" i="87"/>
  <c r="K221" i="87"/>
  <c r="M221" i="87"/>
  <c r="I223" i="87"/>
  <c r="J222" i="87"/>
  <c r="L226" i="87"/>
  <c r="K226" i="87"/>
  <c r="M226" i="87"/>
  <c r="L222" i="87" l="1"/>
  <c r="K222" i="87"/>
  <c r="M222" i="87"/>
  <c r="I224" i="87"/>
  <c r="J223" i="87"/>
  <c r="L227" i="87"/>
  <c r="K227" i="87"/>
  <c r="M227" i="87"/>
  <c r="I229" i="87"/>
  <c r="J228" i="87"/>
  <c r="I225" i="87" l="1"/>
  <c r="J225" i="87" s="1"/>
  <c r="J224" i="87"/>
  <c r="L228" i="87"/>
  <c r="K228" i="87"/>
  <c r="M228" i="87"/>
  <c r="I230" i="87"/>
  <c r="J229" i="87"/>
  <c r="L223" i="87"/>
  <c r="K223" i="87"/>
  <c r="M223" i="87"/>
  <c r="L229" i="87" l="1"/>
  <c r="K229" i="87"/>
  <c r="M229" i="87"/>
  <c r="I231" i="87"/>
  <c r="J230" i="87"/>
  <c r="I236" i="87"/>
  <c r="L224" i="87"/>
  <c r="K224" i="87"/>
  <c r="M224" i="87"/>
  <c r="L225" i="87"/>
  <c r="K225" i="87"/>
  <c r="M225" i="87"/>
  <c r="I232" i="87" l="1"/>
  <c r="J231" i="87"/>
  <c r="I237" i="87"/>
  <c r="J236" i="87"/>
  <c r="L230" i="87"/>
  <c r="K230" i="87"/>
  <c r="M230" i="87"/>
  <c r="L236" i="87" l="1"/>
  <c r="K236" i="87"/>
  <c r="M236" i="87"/>
  <c r="I238" i="87"/>
  <c r="J237" i="87"/>
  <c r="L231" i="87"/>
  <c r="K231" i="87"/>
  <c r="M231" i="87"/>
  <c r="I233" i="87"/>
  <c r="J232" i="87"/>
  <c r="I239" i="87" l="1"/>
  <c r="J238" i="87"/>
  <c r="L232" i="87"/>
  <c r="K232" i="87"/>
  <c r="M232" i="87"/>
  <c r="I234" i="87"/>
  <c r="J233" i="87"/>
  <c r="L237" i="87"/>
  <c r="K237" i="87"/>
  <c r="M237" i="87"/>
  <c r="L233" i="87" l="1"/>
  <c r="K233" i="87"/>
  <c r="M233" i="87"/>
  <c r="I235" i="87"/>
  <c r="J235" i="87" s="1"/>
  <c r="J234" i="87"/>
  <c r="L238" i="87"/>
  <c r="K238" i="87"/>
  <c r="M238" i="87"/>
  <c r="I240" i="87"/>
  <c r="J239" i="87"/>
  <c r="L235" i="87" l="1"/>
  <c r="K235" i="87"/>
  <c r="M235" i="87"/>
  <c r="L239" i="87"/>
  <c r="K239" i="87"/>
  <c r="M239" i="87"/>
  <c r="I241" i="87"/>
  <c r="J240" i="87"/>
  <c r="L234" i="87"/>
  <c r="K234" i="87"/>
  <c r="M234" i="87"/>
  <c r="L240" i="87" l="1"/>
  <c r="K240" i="87"/>
  <c r="M240" i="87"/>
  <c r="I242" i="87"/>
  <c r="J241" i="87"/>
  <c r="I243" i="87" l="1"/>
  <c r="J242" i="87"/>
  <c r="L241" i="87"/>
  <c r="K241" i="87"/>
  <c r="M241" i="87"/>
  <c r="L242" i="87" l="1"/>
  <c r="K242" i="87"/>
  <c r="M242" i="87"/>
  <c r="I244" i="87"/>
  <c r="J243" i="87"/>
  <c r="I245" i="87" l="1"/>
  <c r="J245" i="87" s="1"/>
  <c r="J244" i="87"/>
  <c r="L243" i="87"/>
  <c r="K243" i="87"/>
  <c r="M243" i="87"/>
  <c r="L244" i="87" l="1"/>
  <c r="K244" i="87"/>
  <c r="M244" i="87"/>
  <c r="L245" i="87"/>
  <c r="K245" i="87"/>
  <c r="M245" i="87"/>
  <c r="L246" i="87" l="1"/>
  <c r="I2" i="79" s="1"/>
  <c r="J246" i="87"/>
  <c r="G2" i="79" s="1"/>
  <c r="K246" i="87" l="1"/>
  <c r="H2" i="79" s="1"/>
  <c r="I4" i="79" l="1"/>
  <c r="G4" i="79"/>
  <c r="H4" i="79" l="1"/>
</calcChain>
</file>

<file path=xl/sharedStrings.xml><?xml version="1.0" encoding="utf-8"?>
<sst xmlns="http://schemas.openxmlformats.org/spreadsheetml/2006/main" count="782" uniqueCount="60">
  <si>
    <t>Flat No.</t>
  </si>
  <si>
    <t>Sr. No.</t>
  </si>
  <si>
    <t>Floor No.</t>
  </si>
  <si>
    <t>Sr.</t>
  </si>
  <si>
    <t>Total Flats</t>
  </si>
  <si>
    <t>CA</t>
  </si>
  <si>
    <t>BUA</t>
  </si>
  <si>
    <t>Value</t>
  </si>
  <si>
    <t xml:space="preserve">RV </t>
  </si>
  <si>
    <t>Composition</t>
  </si>
  <si>
    <t xml:space="preserve">Built up Area in 
Sq. Ft. 
</t>
  </si>
  <si>
    <t>3 BHK</t>
  </si>
  <si>
    <t xml:space="preserve">Total </t>
  </si>
  <si>
    <t>2 BHK</t>
  </si>
  <si>
    <t>As per Plan Comp.</t>
  </si>
  <si>
    <t xml:space="preserve">As per Approved Plan / RERA Carpet Area in 
Sq. Ft.                      
</t>
  </si>
  <si>
    <t>Ref</t>
  </si>
  <si>
    <t xml:space="preserve">Total Area in 
Sq. Ft. 
</t>
  </si>
  <si>
    <r>
      <t xml:space="preserve">Fair Market Value                         in </t>
    </r>
    <r>
      <rPr>
        <b/>
        <sz val="7"/>
        <color theme="1"/>
        <rFont val="Rupee Foradian"/>
        <family val="2"/>
      </rPr>
      <t>`</t>
    </r>
  </si>
  <si>
    <r>
      <t xml:space="preserve">Realizable Value                             in </t>
    </r>
    <r>
      <rPr>
        <b/>
        <sz val="7.5"/>
        <color theme="1"/>
        <rFont val="Rupee Foradian"/>
        <family val="2"/>
      </rPr>
      <t>`</t>
    </r>
  </si>
  <si>
    <t>DV</t>
  </si>
  <si>
    <t>Tower</t>
  </si>
  <si>
    <r>
      <t xml:space="preserve">Rate per 
Sq. ft. on Total  area 
in </t>
    </r>
    <r>
      <rPr>
        <b/>
        <sz val="7"/>
        <color rgb="FFFF0000"/>
        <rFont val="Rupee Foradian"/>
        <family val="2"/>
      </rPr>
      <t>`</t>
    </r>
    <r>
      <rPr>
        <b/>
        <sz val="7"/>
        <color rgb="FFFF0000"/>
        <rFont val="Arial Narrow"/>
        <family val="2"/>
      </rPr>
      <t xml:space="preserve">
</t>
    </r>
  </si>
  <si>
    <r>
      <t xml:space="preserve">Fair Market Value                         in </t>
    </r>
    <r>
      <rPr>
        <b/>
        <sz val="7"/>
        <color rgb="FFFF0000"/>
        <rFont val="Rupee Foradian"/>
        <family val="2"/>
      </rPr>
      <t>`</t>
    </r>
  </si>
  <si>
    <r>
      <t xml:space="preserve">Realizable Value                             in </t>
    </r>
    <r>
      <rPr>
        <b/>
        <sz val="7.5"/>
        <color rgb="FFFF0000"/>
        <rFont val="Rupee Foradian"/>
        <family val="2"/>
      </rPr>
      <t>`</t>
    </r>
  </si>
  <si>
    <r>
      <t xml:space="preserve">Distress Sale Value                             in </t>
    </r>
    <r>
      <rPr>
        <b/>
        <sz val="7"/>
        <color rgb="FFFF0000"/>
        <rFont val="Rupee Foradian"/>
        <family val="2"/>
      </rPr>
      <t>`</t>
    </r>
  </si>
  <si>
    <r>
      <t xml:space="preserve">Expected Rent per month (After Completion)               in </t>
    </r>
    <r>
      <rPr>
        <b/>
        <sz val="7"/>
        <color rgb="FFFF0000"/>
        <rFont val="Rupee Foradian"/>
        <family val="2"/>
      </rPr>
      <t>`</t>
    </r>
  </si>
  <si>
    <t>Tower - 5</t>
  </si>
  <si>
    <t>1st</t>
  </si>
  <si>
    <t>Tot 10</t>
  </si>
  <si>
    <t>1 BHK</t>
  </si>
  <si>
    <t>Studio</t>
  </si>
  <si>
    <t xml:space="preserve">Typical -2-4, 6-11, 13-18 &amp; 20 to 25th Flr </t>
  </si>
  <si>
    <t xml:space="preserve">Typical - 5th, 12th, 19th Flr </t>
  </si>
  <si>
    <t>Tot 8</t>
  </si>
  <si>
    <t>1 RK</t>
  </si>
  <si>
    <t>1RK</t>
  </si>
  <si>
    <t>Tower - 9</t>
  </si>
  <si>
    <t xml:space="preserve">Typical - 1-4, 6-11, 13-18 &amp; 20-26th Flr </t>
  </si>
  <si>
    <t>Tot - 5</t>
  </si>
  <si>
    <t>4 BHK</t>
  </si>
  <si>
    <t xml:space="preserve">Typical - 5th &amp; 12th Flr </t>
  </si>
  <si>
    <t>Tot - 4</t>
  </si>
  <si>
    <t>Balcony Area in               Sq. Ft.</t>
  </si>
  <si>
    <r>
      <t xml:space="preserve">Distress Sale Value                             in </t>
    </r>
    <r>
      <rPr>
        <b/>
        <sz val="7"/>
        <color theme="1"/>
        <rFont val="Rupee Foradian"/>
        <family val="2"/>
      </rPr>
      <t>`</t>
    </r>
  </si>
  <si>
    <r>
      <t>Expected Rent per month (After Completion)               in</t>
    </r>
    <r>
      <rPr>
        <b/>
        <sz val="7"/>
        <color theme="1"/>
        <rFont val="Rupee Foradian"/>
        <family val="2"/>
      </rPr>
      <t xml:space="preserve"> `</t>
    </r>
  </si>
  <si>
    <t xml:space="preserve"> Comp.</t>
  </si>
  <si>
    <t xml:space="preserve">Typical - 19th Flr </t>
  </si>
  <si>
    <t xml:space="preserve">Tower </t>
  </si>
  <si>
    <t>Flat</t>
  </si>
  <si>
    <t>CA  Sq.M.</t>
  </si>
  <si>
    <t>CA Sqf.</t>
  </si>
  <si>
    <t>Tower - 10</t>
  </si>
  <si>
    <t>Tot - 3</t>
  </si>
  <si>
    <t xml:space="preserve"> 4 BHK</t>
  </si>
  <si>
    <r>
      <t>Expected Rent per month (After Completion)               in</t>
    </r>
    <r>
      <rPr>
        <b/>
        <sz val="7"/>
        <color rgb="FFFF0000"/>
        <rFont val="Rupee Foradian"/>
        <family val="2"/>
      </rPr>
      <t xml:space="preserve"> `</t>
    </r>
  </si>
  <si>
    <t xml:space="preserve">RERA Carpet Area in 
Sq. Ft.                      
</t>
  </si>
  <si>
    <t xml:space="preserve"> RERA Carpet Area in 
Sq. Ft.                      
</t>
  </si>
  <si>
    <r>
      <t xml:space="preserve">Rate per 
Sq. ft. on Total Area 
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</si>
  <si>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t xml:space="preserve">Studio - 100                                   1 BHK - 100                                             2 BHK -  44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</si>
</sst>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4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Arial Narrow"/>
      <family val="2"/>
    </font>
    <font>
      <sz val="11"/>
      <color rgb="FF333333"/>
      <name val="Open Sans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0"/>
      <color rgb="FF000000"/>
      <name val="Arial Narrow"/>
      <family val="2"/>
    </font>
    <font>
      <sz val="10"/>
      <color rgb="FFFF0000"/>
      <name val="Arial Narrow"/>
      <family val="2"/>
    </font>
    <font>
      <b/>
      <sz val="11"/>
      <color theme="1"/>
      <name val="Arial Narrow"/>
      <family val="2"/>
    </font>
    <font>
      <sz val="8"/>
      <name val="Calibri"/>
      <family val="2"/>
      <scheme val="minor"/>
    </font>
    <font>
      <b/>
      <sz val="12"/>
      <color theme="1"/>
      <name val="Arial Narrow"/>
      <family val="2"/>
    </font>
    <font>
      <b/>
      <sz val="12"/>
      <color theme="1"/>
      <name val="Calibri"/>
      <family val="2"/>
      <scheme val="minor"/>
    </font>
    <font>
      <sz val="9"/>
      <color theme="1"/>
      <name val="Arial Narrow"/>
      <family val="2"/>
    </font>
    <font>
      <sz val="10"/>
      <name val="Arial Narrow"/>
      <family val="2"/>
    </font>
    <font>
      <b/>
      <sz val="10"/>
      <name val="Arial Narrow"/>
      <family val="2"/>
    </font>
    <font>
      <sz val="11"/>
      <name val="Arial Narrow"/>
      <family val="2"/>
    </font>
    <font>
      <sz val="11"/>
      <color rgb="FFFF0000"/>
      <name val="Arial Narrow"/>
      <family val="2"/>
    </font>
    <font>
      <b/>
      <sz val="12"/>
      <color rgb="FFFF0000"/>
      <name val="Arial Narrow"/>
      <family val="2"/>
    </font>
    <font>
      <b/>
      <sz val="11"/>
      <color rgb="FFFFFFFF"/>
      <name val="Open Sans"/>
      <family val="2"/>
    </font>
    <font>
      <sz val="11"/>
      <color rgb="FF333333"/>
      <name val="Arial Narrow"/>
      <family val="2"/>
    </font>
    <font>
      <b/>
      <sz val="14"/>
      <color theme="1"/>
      <name val="Arial Narrow"/>
      <family val="2"/>
    </font>
    <font>
      <b/>
      <sz val="11"/>
      <color rgb="FFFFFFFF"/>
      <name val="Arial Narrow"/>
      <family val="2"/>
    </font>
    <font>
      <sz val="10"/>
      <color rgb="FF333333"/>
      <name val="Arial Narrow"/>
      <family val="2"/>
    </font>
    <font>
      <b/>
      <sz val="11"/>
      <color theme="1"/>
      <name val="Calibri"/>
      <family val="2"/>
      <scheme val="minor"/>
    </font>
    <font>
      <b/>
      <sz val="7"/>
      <color rgb="FFFF0000"/>
      <name val="Arial Narrow"/>
      <family val="2"/>
    </font>
    <font>
      <b/>
      <sz val="7"/>
      <color theme="1"/>
      <name val="Arial Narrow"/>
      <family val="2"/>
    </font>
    <font>
      <b/>
      <sz val="7"/>
      <color theme="1"/>
      <name val="Rupee Foradian"/>
      <family val="2"/>
    </font>
    <font>
      <sz val="10"/>
      <color theme="1"/>
      <name val="Calibri"/>
      <family val="2"/>
      <scheme val="minor"/>
    </font>
    <font>
      <b/>
      <sz val="7.5"/>
      <color theme="1"/>
      <name val="Rupee Foradian"/>
      <family val="2"/>
    </font>
    <font>
      <b/>
      <sz val="9"/>
      <color theme="1"/>
      <name val="Arial Narrow"/>
      <family val="2"/>
    </font>
    <font>
      <b/>
      <sz val="7"/>
      <color rgb="FFFF0000"/>
      <name val="Rupee Foradian"/>
      <family val="2"/>
    </font>
    <font>
      <b/>
      <sz val="7.5"/>
      <color rgb="FFFF0000"/>
      <name val="Arial Narrow"/>
      <family val="2"/>
    </font>
    <font>
      <b/>
      <sz val="7.5"/>
      <color rgb="FFFF0000"/>
      <name val="Rupee Foradian"/>
      <family val="2"/>
    </font>
    <font>
      <sz val="9"/>
      <color rgb="FFFF0000"/>
      <name val="Arial Narrow"/>
      <family val="2"/>
    </font>
    <font>
      <b/>
      <sz val="9"/>
      <color rgb="FFFF0000"/>
      <name val="Arial Narrow"/>
      <family val="2"/>
    </font>
    <font>
      <b/>
      <sz val="10"/>
      <color rgb="FFFF0000"/>
      <name val="Arial Narrow"/>
      <family val="2"/>
    </font>
    <font>
      <sz val="10"/>
      <color rgb="FFFF0000"/>
      <name val="Calibri"/>
      <family val="2"/>
      <scheme val="minor"/>
    </font>
    <font>
      <sz val="9"/>
      <color rgb="FF000000"/>
      <name val="Arial Narrow"/>
      <family val="2"/>
    </font>
    <font>
      <sz val="8"/>
      <color rgb="FF00000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146">
    <xf numFmtId="0" fontId="0" fillId="0" borderId="0" xfId="0"/>
    <xf numFmtId="0" fontId="2" fillId="0" borderId="0" xfId="0" applyFont="1"/>
    <xf numFmtId="1" fontId="0" fillId="0" borderId="0" xfId="0" applyNumberFormat="1"/>
    <xf numFmtId="0" fontId="3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 vertical="center"/>
    </xf>
    <xf numFmtId="43" fontId="2" fillId="0" borderId="0" xfId="0" applyNumberFormat="1" applyFont="1" applyAlignment="1">
      <alignment horizontal="center" vertical="center"/>
    </xf>
    <xf numFmtId="1" fontId="8" fillId="0" borderId="0" xfId="0" applyNumberFormat="1" applyFont="1"/>
    <xf numFmtId="1" fontId="6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vertical="top" wrapText="1"/>
    </xf>
    <xf numFmtId="43" fontId="9" fillId="0" borderId="2" xfId="0" applyNumberFormat="1" applyFont="1" applyBorder="1" applyAlignment="1">
      <alignment horizontal="center"/>
    </xf>
    <xf numFmtId="43" fontId="2" fillId="0" borderId="0" xfId="0" applyNumberFormat="1" applyFont="1"/>
    <xf numFmtId="43" fontId="10" fillId="0" borderId="1" xfId="0" applyNumberFormat="1" applyFont="1" applyBorder="1" applyAlignment="1">
      <alignment horizontal="left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43" fontId="2" fillId="0" borderId="0" xfId="1" applyFont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1" fontId="13" fillId="0" borderId="1" xfId="0" applyNumberFormat="1" applyFont="1" applyBorder="1" applyAlignment="1">
      <alignment horizontal="center" vertical="center"/>
    </xf>
    <xf numFmtId="43" fontId="7" fillId="0" borderId="0" xfId="0" applyNumberFormat="1" applyFont="1" applyAlignment="1">
      <alignment horizontal="center" vertical="center"/>
    </xf>
    <xf numFmtId="43" fontId="7" fillId="0" borderId="0" xfId="1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" fontId="6" fillId="0" borderId="0" xfId="0" applyNumberFormat="1" applyFont="1" applyAlignment="1">
      <alignment horizontal="center" vertical="center"/>
    </xf>
    <xf numFmtId="43" fontId="10" fillId="0" borderId="0" xfId="0" applyNumberFormat="1" applyFont="1" applyAlignment="1">
      <alignment horizontal="center" vertical="center"/>
    </xf>
    <xf numFmtId="43" fontId="2" fillId="0" borderId="0" xfId="1" applyFont="1" applyBorder="1" applyAlignment="1">
      <alignment horizontal="center" vertical="center"/>
    </xf>
    <xf numFmtId="0" fontId="19" fillId="0" borderId="0" xfId="0" applyFont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/>
    </xf>
    <xf numFmtId="164" fontId="10" fillId="0" borderId="0" xfId="0" applyNumberFormat="1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1" fontId="13" fillId="0" borderId="0" xfId="0" applyNumberFormat="1" applyFont="1" applyAlignment="1">
      <alignment horizontal="center" vertical="center"/>
    </xf>
    <xf numFmtId="43" fontId="20" fillId="0" borderId="0" xfId="1" applyFont="1" applyBorder="1" applyAlignment="1">
      <alignment horizontal="center" vertical="center"/>
    </xf>
    <xf numFmtId="43" fontId="7" fillId="0" borderId="0" xfId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3" fillId="0" borderId="0" xfId="0" applyFont="1"/>
    <xf numFmtId="0" fontId="3" fillId="0" borderId="0" xfId="0" applyFont="1"/>
    <xf numFmtId="0" fontId="24" fillId="0" borderId="0" xfId="0" applyFont="1" applyAlignment="1">
      <alignment horizontal="left" vertical="top" wrapText="1"/>
    </xf>
    <xf numFmtId="0" fontId="22" fillId="0" borderId="0" xfId="0" applyFont="1" applyAlignment="1">
      <alignment horizontal="center" vertical="center" wrapText="1"/>
    </xf>
    <xf numFmtId="1" fontId="3" fillId="0" borderId="0" xfId="0" applyNumberFormat="1" applyFont="1" applyAlignment="1">
      <alignment horizontal="center" vertical="center"/>
    </xf>
    <xf numFmtId="0" fontId="22" fillId="0" borderId="0" xfId="0" applyFont="1" applyAlignment="1">
      <alignment horizontal="left" vertical="top" wrapText="1"/>
    </xf>
    <xf numFmtId="0" fontId="22" fillId="0" borderId="0" xfId="0" applyFont="1" applyAlignment="1">
      <alignment horizontal="center" vertical="top" wrapText="1"/>
    </xf>
    <xf numFmtId="1" fontId="3" fillId="0" borderId="0" xfId="0" applyNumberFormat="1" applyFont="1"/>
    <xf numFmtId="0" fontId="11" fillId="0" borderId="0" xfId="0" applyFont="1" applyAlignment="1">
      <alignment horizontal="center" vertical="center"/>
    </xf>
    <xf numFmtId="0" fontId="11" fillId="0" borderId="0" xfId="0" applyFont="1"/>
    <xf numFmtId="0" fontId="25" fillId="0" borderId="0" xfId="0" applyFont="1" applyAlignment="1">
      <alignment horizontal="center" vertical="center" wrapText="1"/>
    </xf>
    <xf numFmtId="0" fontId="21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10" fillId="0" borderId="0" xfId="0" applyFont="1"/>
    <xf numFmtId="0" fontId="8" fillId="0" borderId="0" xfId="0" applyFont="1"/>
    <xf numFmtId="1" fontId="16" fillId="0" borderId="0" xfId="0" applyNumberFormat="1" applyFont="1" applyAlignment="1">
      <alignment vertical="center"/>
    </xf>
    <xf numFmtId="0" fontId="6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8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 wrapText="1"/>
    </xf>
    <xf numFmtId="1" fontId="16" fillId="0" borderId="0" xfId="0" applyNumberFormat="1" applyFont="1" applyAlignment="1">
      <alignment horizontal="center" vertical="center"/>
    </xf>
    <xf numFmtId="43" fontId="0" fillId="0" borderId="0" xfId="1" applyFont="1"/>
    <xf numFmtId="43" fontId="0" fillId="0" borderId="0" xfId="0" applyNumberFormat="1"/>
    <xf numFmtId="1" fontId="17" fillId="0" borderId="1" xfId="0" applyNumberFormat="1" applyFont="1" applyBorder="1" applyAlignment="1">
      <alignment horizontal="center" vertical="center"/>
    </xf>
    <xf numFmtId="1" fontId="17" fillId="0" borderId="2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43" fontId="0" fillId="0" borderId="0" xfId="0" applyNumberFormat="1" applyAlignment="1">
      <alignment horizontal="center" vertical="center"/>
    </xf>
    <xf numFmtId="0" fontId="26" fillId="0" borderId="1" xfId="0" applyFont="1" applyBorder="1" applyAlignment="1">
      <alignment horizontal="center" vertical="center"/>
    </xf>
    <xf numFmtId="0" fontId="27" fillId="0" borderId="5" xfId="0" applyFont="1" applyBorder="1" applyAlignment="1">
      <alignment horizontal="center" vertical="center" wrapText="1"/>
    </xf>
    <xf numFmtId="0" fontId="19" fillId="0" borderId="0" xfId="0" applyFont="1" applyAlignment="1">
      <alignment horizontal="center"/>
    </xf>
    <xf numFmtId="16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28" fillId="0" borderId="3" xfId="0" applyFont="1" applyBorder="1" applyAlignment="1">
      <alignment horizontal="center" vertical="center" wrapText="1"/>
    </xf>
    <xf numFmtId="0" fontId="28" fillId="0" borderId="4" xfId="0" applyFont="1" applyBorder="1" applyAlignment="1">
      <alignment horizontal="center" vertical="center" wrapText="1"/>
    </xf>
    <xf numFmtId="43" fontId="28" fillId="0" borderId="2" xfId="1" applyFont="1" applyBorder="1" applyAlignment="1">
      <alignment horizontal="center" vertical="center" wrapText="1"/>
    </xf>
    <xf numFmtId="164" fontId="6" fillId="0" borderId="1" xfId="1" applyNumberFormat="1" applyFont="1" applyBorder="1" applyAlignment="1">
      <alignment horizontal="left"/>
    </xf>
    <xf numFmtId="164" fontId="6" fillId="0" borderId="1" xfId="1" applyNumberFormat="1" applyFont="1" applyBorder="1" applyAlignment="1">
      <alignment horizontal="center"/>
    </xf>
    <xf numFmtId="164" fontId="6" fillId="0" borderId="1" xfId="1" applyNumberFormat="1" applyFont="1" applyBorder="1" applyAlignment="1">
      <alignment horizontal="center" vertical="top" wrapText="1"/>
    </xf>
    <xf numFmtId="164" fontId="5" fillId="0" borderId="1" xfId="1" applyNumberFormat="1" applyFont="1" applyBorder="1" applyAlignment="1">
      <alignment horizontal="left"/>
    </xf>
    <xf numFmtId="43" fontId="30" fillId="0" borderId="1" xfId="1" applyFont="1" applyBorder="1"/>
    <xf numFmtId="2" fontId="6" fillId="0" borderId="0" xfId="0" applyNumberFormat="1" applyFont="1"/>
    <xf numFmtId="0" fontId="30" fillId="0" borderId="0" xfId="0" applyFont="1"/>
    <xf numFmtId="43" fontId="30" fillId="0" borderId="0" xfId="1" applyFont="1"/>
    <xf numFmtId="0" fontId="15" fillId="0" borderId="1" xfId="0" applyFont="1" applyBorder="1" applyAlignment="1">
      <alignment horizontal="center"/>
    </xf>
    <xf numFmtId="1" fontId="15" fillId="0" borderId="1" xfId="0" applyNumberFormat="1" applyFont="1" applyBorder="1" applyAlignment="1">
      <alignment horizontal="center" vertical="center"/>
    </xf>
    <xf numFmtId="1" fontId="15" fillId="0" borderId="1" xfId="0" applyNumberFormat="1" applyFont="1" applyBorder="1" applyAlignment="1">
      <alignment horizontal="center"/>
    </xf>
    <xf numFmtId="0" fontId="15" fillId="0" borderId="1" xfId="0" applyFont="1" applyBorder="1" applyAlignment="1">
      <alignment horizontal="center" vertical="center"/>
    </xf>
    <xf numFmtId="1" fontId="32" fillId="0" borderId="1" xfId="0" applyNumberFormat="1" applyFont="1" applyBorder="1" applyAlignment="1">
      <alignment horizontal="center"/>
    </xf>
    <xf numFmtId="164" fontId="13" fillId="0" borderId="1" xfId="1" applyNumberFormat="1" applyFont="1" applyBorder="1" applyAlignment="1">
      <alignment horizontal="center" vertical="center"/>
    </xf>
    <xf numFmtId="43" fontId="0" fillId="0" borderId="1" xfId="1" applyFont="1" applyBorder="1" applyAlignment="1">
      <alignment horizontal="center" vertical="center"/>
    </xf>
    <xf numFmtId="164" fontId="26" fillId="0" borderId="1" xfId="1" applyNumberFormat="1" applyFont="1" applyBorder="1" applyAlignment="1">
      <alignment horizontal="center" vertical="center"/>
    </xf>
    <xf numFmtId="0" fontId="27" fillId="0" borderId="4" xfId="0" applyFont="1" applyBorder="1" applyAlignment="1">
      <alignment horizontal="center" vertical="center" wrapText="1"/>
    </xf>
    <xf numFmtId="0" fontId="27" fillId="0" borderId="3" xfId="0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 wrapText="1"/>
    </xf>
    <xf numFmtId="0" fontId="34" fillId="0" borderId="2" xfId="0" applyFont="1" applyBorder="1" applyAlignment="1">
      <alignment horizontal="center" vertical="center" wrapText="1"/>
    </xf>
    <xf numFmtId="43" fontId="27" fillId="0" borderId="2" xfId="1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/>
    </xf>
    <xf numFmtId="1" fontId="36" fillId="0" borderId="1" xfId="0" applyNumberFormat="1" applyFont="1" applyBorder="1" applyAlignment="1">
      <alignment horizontal="center"/>
    </xf>
    <xf numFmtId="0" fontId="36" fillId="0" borderId="1" xfId="0" applyFont="1" applyBorder="1" applyAlignment="1">
      <alignment horizontal="center"/>
    </xf>
    <xf numFmtId="164" fontId="10" fillId="0" borderId="1" xfId="1" applyNumberFormat="1" applyFont="1" applyBorder="1" applyAlignment="1">
      <alignment horizontal="left"/>
    </xf>
    <xf numFmtId="164" fontId="10" fillId="0" borderId="1" xfId="1" applyNumberFormat="1" applyFont="1" applyBorder="1" applyAlignment="1">
      <alignment horizontal="center"/>
    </xf>
    <xf numFmtId="164" fontId="10" fillId="0" borderId="1" xfId="1" applyNumberFormat="1" applyFont="1" applyBorder="1" applyAlignment="1">
      <alignment horizontal="center" vertical="top" wrapText="1"/>
    </xf>
    <xf numFmtId="1" fontId="36" fillId="0" borderId="1" xfId="0" applyNumberFormat="1" applyFont="1" applyBorder="1" applyAlignment="1">
      <alignment horizontal="center" vertical="center"/>
    </xf>
    <xf numFmtId="1" fontId="37" fillId="0" borderId="1" xfId="0" applyNumberFormat="1" applyFont="1" applyBorder="1" applyAlignment="1">
      <alignment horizontal="center"/>
    </xf>
    <xf numFmtId="164" fontId="38" fillId="0" borderId="1" xfId="1" applyNumberFormat="1" applyFont="1" applyBorder="1" applyAlignment="1">
      <alignment horizontal="left"/>
    </xf>
    <xf numFmtId="43" fontId="39" fillId="0" borderId="1" xfId="1" applyFont="1" applyBorder="1"/>
    <xf numFmtId="2" fontId="10" fillId="0" borderId="0" xfId="0" applyNumberFormat="1" applyFont="1"/>
    <xf numFmtId="0" fontId="39" fillId="0" borderId="0" xfId="0" applyFont="1"/>
    <xf numFmtId="43" fontId="39" fillId="0" borderId="0" xfId="1" applyFont="1"/>
    <xf numFmtId="0" fontId="32" fillId="2" borderId="0" xfId="0" applyFont="1" applyFill="1" applyAlignment="1">
      <alignment horizontal="center" vertical="center"/>
    </xf>
    <xf numFmtId="0" fontId="40" fillId="0" borderId="0" xfId="0" applyFont="1" applyAlignment="1">
      <alignment horizontal="center" vertical="center"/>
    </xf>
    <xf numFmtId="1" fontId="15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28" fillId="0" borderId="5" xfId="0" applyFont="1" applyBorder="1" applyAlignment="1">
      <alignment horizontal="center" vertical="center" wrapText="1"/>
    </xf>
    <xf numFmtId="2" fontId="0" fillId="0" borderId="0" xfId="0" applyNumberFormat="1"/>
    <xf numFmtId="0" fontId="32" fillId="0" borderId="1" xfId="0" applyFont="1" applyBorder="1" applyAlignment="1">
      <alignment horizontal="center"/>
    </xf>
    <xf numFmtId="0" fontId="37" fillId="0" borderId="6" xfId="0" applyFont="1" applyBorder="1" applyAlignment="1">
      <alignment horizontal="center"/>
    </xf>
    <xf numFmtId="0" fontId="37" fillId="0" borderId="7" xfId="0" applyFont="1" applyBorder="1" applyAlignment="1">
      <alignment horizontal="center"/>
    </xf>
    <xf numFmtId="0" fontId="37" fillId="0" borderId="2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32" fillId="2" borderId="0" xfId="0" applyFont="1" applyFill="1" applyAlignment="1">
      <alignment horizontal="left" vertical="center"/>
    </xf>
    <xf numFmtId="0" fontId="32" fillId="0" borderId="0" xfId="0" applyFont="1" applyAlignment="1">
      <alignment horizontal="left" vertical="center"/>
    </xf>
    <xf numFmtId="0" fontId="32" fillId="0" borderId="6" xfId="0" applyFont="1" applyBorder="1" applyAlignment="1">
      <alignment horizontal="center"/>
    </xf>
    <xf numFmtId="0" fontId="32" fillId="0" borderId="7" xfId="0" applyFont="1" applyBorder="1" applyAlignment="1">
      <alignment horizontal="center"/>
    </xf>
    <xf numFmtId="0" fontId="32" fillId="0" borderId="2" xfId="0" applyFont="1" applyBorder="1" applyAlignment="1">
      <alignment horizontal="center"/>
    </xf>
    <xf numFmtId="0" fontId="27" fillId="2" borderId="3" xfId="0" applyFont="1" applyFill="1" applyBorder="1" applyAlignment="1">
      <alignment horizontal="center" vertical="center" wrapText="1"/>
    </xf>
    <xf numFmtId="0" fontId="27" fillId="2" borderId="4" xfId="0" applyFont="1" applyFill="1" applyBorder="1" applyAlignment="1">
      <alignment horizontal="center" vertical="center" wrapText="1"/>
    </xf>
    <xf numFmtId="0" fontId="28" fillId="2" borderId="4" xfId="0" applyFont="1" applyFill="1" applyBorder="1" applyAlignment="1">
      <alignment horizontal="center" vertical="center" wrapText="1"/>
    </xf>
    <xf numFmtId="0" fontId="34" fillId="2" borderId="1" xfId="0" applyFont="1" applyFill="1" applyBorder="1" applyAlignment="1">
      <alignment horizontal="center" vertical="center" wrapText="1"/>
    </xf>
    <xf numFmtId="0" fontId="34" fillId="2" borderId="2" xfId="0" applyFont="1" applyFill="1" applyBorder="1" applyAlignment="1">
      <alignment horizontal="center" vertical="center" wrapText="1"/>
    </xf>
    <xf numFmtId="43" fontId="27" fillId="2" borderId="2" xfId="1" applyFont="1" applyFill="1" applyBorder="1" applyAlignment="1">
      <alignment horizontal="center" vertical="center" wrapText="1"/>
    </xf>
    <xf numFmtId="0" fontId="36" fillId="2" borderId="1" xfId="0" applyFont="1" applyFill="1" applyBorder="1" applyAlignment="1">
      <alignment horizontal="center"/>
    </xf>
    <xf numFmtId="1" fontId="36" fillId="2" borderId="1" xfId="0" applyNumberFormat="1" applyFont="1" applyFill="1" applyBorder="1" applyAlignment="1">
      <alignment horizontal="center" vertical="center"/>
    </xf>
    <xf numFmtId="1" fontId="36" fillId="2" borderId="1" xfId="0" applyNumberFormat="1" applyFont="1" applyFill="1" applyBorder="1" applyAlignment="1">
      <alignment horizontal="center"/>
    </xf>
    <xf numFmtId="0" fontId="36" fillId="2" borderId="1" xfId="0" applyFont="1" applyFill="1" applyBorder="1" applyAlignment="1">
      <alignment horizontal="center" vertical="center"/>
    </xf>
    <xf numFmtId="164" fontId="10" fillId="2" borderId="1" xfId="1" applyNumberFormat="1" applyFont="1" applyFill="1" applyBorder="1" applyAlignment="1">
      <alignment horizontal="left"/>
    </xf>
    <xf numFmtId="164" fontId="10" fillId="2" borderId="1" xfId="1" applyNumberFormat="1" applyFont="1" applyFill="1" applyBorder="1" applyAlignment="1">
      <alignment horizontal="center"/>
    </xf>
    <xf numFmtId="164" fontId="10" fillId="2" borderId="1" xfId="1" applyNumberFormat="1" applyFont="1" applyFill="1" applyBorder="1" applyAlignment="1">
      <alignment horizontal="center" vertical="top" wrapText="1"/>
    </xf>
    <xf numFmtId="0" fontId="37" fillId="2" borderId="6" xfId="0" applyFont="1" applyFill="1" applyBorder="1" applyAlignment="1">
      <alignment horizontal="center"/>
    </xf>
    <xf numFmtId="0" fontId="37" fillId="2" borderId="7" xfId="0" applyFont="1" applyFill="1" applyBorder="1" applyAlignment="1">
      <alignment horizontal="center"/>
    </xf>
    <xf numFmtId="0" fontId="37" fillId="2" borderId="2" xfId="0" applyFont="1" applyFill="1" applyBorder="1" applyAlignment="1">
      <alignment horizontal="center"/>
    </xf>
    <xf numFmtId="1" fontId="37" fillId="2" borderId="1" xfId="0" applyNumberFormat="1" applyFont="1" applyFill="1" applyBorder="1" applyAlignment="1">
      <alignment horizontal="center"/>
    </xf>
    <xf numFmtId="164" fontId="38" fillId="2" borderId="1" xfId="1" applyNumberFormat="1" applyFont="1" applyFill="1" applyBorder="1" applyAlignment="1">
      <alignment horizontal="left"/>
    </xf>
    <xf numFmtId="43" fontId="39" fillId="2" borderId="1" xfId="1" applyFont="1" applyFill="1" applyBorder="1"/>
    <xf numFmtId="0" fontId="10" fillId="2" borderId="0" xfId="0" applyFont="1" applyFill="1"/>
    <xf numFmtId="0" fontId="10" fillId="2" borderId="0" xfId="0" applyFont="1" applyFill="1" applyAlignment="1">
      <alignment horizontal="center" vertical="center"/>
    </xf>
    <xf numFmtId="2" fontId="10" fillId="2" borderId="0" xfId="0" applyNumberFormat="1" applyFont="1" applyFill="1"/>
    <xf numFmtId="0" fontId="39" fillId="2" borderId="0" xfId="0" applyFont="1" applyFill="1"/>
    <xf numFmtId="43" fontId="39" fillId="2" borderId="0" xfId="1" applyFont="1" applyFill="1"/>
    <xf numFmtId="0" fontId="41" fillId="0" borderId="1" xfId="0" applyFont="1" applyBorder="1" applyAlignment="1">
      <alignment horizontal="center" vertical="center"/>
    </xf>
  </cellXfs>
  <cellStyles count="4">
    <cellStyle name="Comma" xfId="1" builtinId="3"/>
    <cellStyle name="Comma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353723</xdr:colOff>
      <xdr:row>21</xdr:row>
      <xdr:rowOff>86351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C2EBEBF-307C-5EC1-D6C5-A4C2B15CD2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297698" cy="44869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52"/>
  <sheetViews>
    <sheetView tabSelected="1" zoomScale="175" zoomScaleNormal="175" workbookViewId="0"/>
  </sheetViews>
  <sheetFormatPr defaultRowHeight="15" x14ac:dyDescent="0.25"/>
  <cols>
    <col min="1" max="1" width="4" style="4" customWidth="1"/>
    <col min="2" max="2" width="5.42578125" style="50" customWidth="1"/>
    <col min="3" max="3" width="5.140625" style="50" customWidth="1"/>
    <col min="4" max="4" width="5.7109375" style="47" customWidth="1"/>
    <col min="5" max="5" width="7.5703125" style="75" customWidth="1"/>
    <col min="6" max="6" width="6.28515625" style="75" customWidth="1"/>
    <col min="7" max="7" width="6.140625" style="75" customWidth="1"/>
    <col min="8" max="8" width="6.5703125" style="76" customWidth="1"/>
    <col min="9" max="9" width="7.140625" style="76" customWidth="1"/>
    <col min="10" max="10" width="12" style="76" customWidth="1"/>
    <col min="11" max="11" width="11.5703125" style="76" customWidth="1"/>
    <col min="12" max="12" width="11.85546875" style="76" customWidth="1"/>
    <col min="13" max="13" width="7.7109375" style="77" customWidth="1"/>
    <col min="15" max="15" width="11.7109375" style="1" customWidth="1"/>
    <col min="16" max="16" width="11.28515625" customWidth="1"/>
    <col min="17" max="17" width="9.5703125" customWidth="1"/>
    <col min="18" max="18" width="9.28515625" style="1" customWidth="1"/>
    <col min="21" max="22" width="14.85546875" customWidth="1"/>
    <col min="28" max="28" width="16.140625" customWidth="1"/>
  </cols>
  <sheetData>
    <row r="1" spans="1:19" ht="45.75" customHeight="1" x14ac:dyDescent="0.25">
      <c r="A1" s="67" t="s">
        <v>1</v>
      </c>
      <c r="B1" s="67" t="s">
        <v>0</v>
      </c>
      <c r="C1" s="68" t="s">
        <v>2</v>
      </c>
      <c r="D1" s="68" t="s">
        <v>46</v>
      </c>
      <c r="E1" s="68" t="s">
        <v>57</v>
      </c>
      <c r="F1" s="68" t="s">
        <v>43</v>
      </c>
      <c r="G1" s="68" t="s">
        <v>17</v>
      </c>
      <c r="H1" s="68" t="s">
        <v>10</v>
      </c>
      <c r="I1" s="67" t="s">
        <v>58</v>
      </c>
      <c r="J1" s="69" t="s">
        <v>18</v>
      </c>
      <c r="K1" s="69" t="s">
        <v>19</v>
      </c>
      <c r="L1" s="69" t="s">
        <v>44</v>
      </c>
      <c r="M1" s="69" t="s">
        <v>45</v>
      </c>
      <c r="N1" s="108"/>
    </row>
    <row r="2" spans="1:19" s="48" customFormat="1" ht="16.5" x14ac:dyDescent="0.3">
      <c r="A2" s="78">
        <v>1</v>
      </c>
      <c r="B2" s="79">
        <v>101</v>
      </c>
      <c r="C2" s="80">
        <v>1</v>
      </c>
      <c r="D2" s="145" t="s">
        <v>13</v>
      </c>
      <c r="E2" s="79">
        <v>743</v>
      </c>
      <c r="F2" s="79">
        <v>67</v>
      </c>
      <c r="G2" s="81">
        <f>E2+F2</f>
        <v>810</v>
      </c>
      <c r="H2" s="80">
        <f>G2*1.1</f>
        <v>891.00000000000011</v>
      </c>
      <c r="I2" s="78">
        <v>38500</v>
      </c>
      <c r="J2" s="70">
        <f>G2*I2</f>
        <v>31185000</v>
      </c>
      <c r="K2" s="71">
        <f>J2*0.9</f>
        <v>28066500</v>
      </c>
      <c r="L2" s="71">
        <f>J2*0.8</f>
        <v>24948000</v>
      </c>
      <c r="M2" s="72">
        <f>MROUND((J2*0.03/12),500)</f>
        <v>78000</v>
      </c>
      <c r="N2" s="3"/>
      <c r="O2" s="65">
        <f>J2/H2</f>
        <v>34999.999999999993</v>
      </c>
      <c r="P2" s="49"/>
      <c r="R2" s="7"/>
      <c r="S2" s="7"/>
    </row>
    <row r="3" spans="1:19" s="48" customFormat="1" ht="16.5" x14ac:dyDescent="0.3">
      <c r="A3" s="78">
        <v>2</v>
      </c>
      <c r="B3" s="79">
        <v>102</v>
      </c>
      <c r="C3" s="80">
        <v>1</v>
      </c>
      <c r="D3" s="145" t="s">
        <v>13</v>
      </c>
      <c r="E3" s="79">
        <v>743</v>
      </c>
      <c r="F3" s="79">
        <v>67</v>
      </c>
      <c r="G3" s="81">
        <f t="shared" ref="G3:G64" si="0">E3+F3</f>
        <v>810</v>
      </c>
      <c r="H3" s="80">
        <f t="shared" ref="H3:H64" si="1">G3*1.1</f>
        <v>891.00000000000011</v>
      </c>
      <c r="I3" s="78">
        <f t="shared" ref="I3:I15" si="2">I2</f>
        <v>38500</v>
      </c>
      <c r="J3" s="70">
        <f t="shared" ref="J3:J66" si="3">G3*I3</f>
        <v>31185000</v>
      </c>
      <c r="K3" s="71">
        <f t="shared" ref="K3:K66" si="4">J3*0.9</f>
        <v>28066500</v>
      </c>
      <c r="L3" s="71">
        <f t="shared" ref="L3:L66" si="5">J3*0.8</f>
        <v>24948000</v>
      </c>
      <c r="M3" s="72">
        <f t="shared" ref="M3:M66" si="6">MROUND((J3*0.03/12),500)</f>
        <v>78000</v>
      </c>
      <c r="N3" s="3"/>
      <c r="O3" s="66"/>
      <c r="P3" s="49"/>
      <c r="R3" s="7"/>
      <c r="S3" s="7"/>
    </row>
    <row r="4" spans="1:19" ht="16.5" x14ac:dyDescent="0.3">
      <c r="A4" s="78">
        <v>3</v>
      </c>
      <c r="B4" s="79">
        <v>103</v>
      </c>
      <c r="C4" s="80">
        <v>1</v>
      </c>
      <c r="D4" s="145" t="s">
        <v>30</v>
      </c>
      <c r="E4" s="79">
        <v>382</v>
      </c>
      <c r="F4" s="79">
        <v>27</v>
      </c>
      <c r="G4" s="81">
        <f t="shared" si="0"/>
        <v>409</v>
      </c>
      <c r="H4" s="80">
        <f t="shared" si="1"/>
        <v>449.90000000000003</v>
      </c>
      <c r="I4" s="78">
        <f t="shared" si="2"/>
        <v>38500</v>
      </c>
      <c r="J4" s="70">
        <f t="shared" si="3"/>
        <v>15746500</v>
      </c>
      <c r="K4" s="71">
        <f t="shared" si="4"/>
        <v>14171850</v>
      </c>
      <c r="L4" s="71">
        <f t="shared" si="5"/>
        <v>12597200</v>
      </c>
      <c r="M4" s="72">
        <f t="shared" si="6"/>
        <v>39500</v>
      </c>
      <c r="N4" s="3"/>
      <c r="O4" s="66"/>
      <c r="P4" s="8"/>
      <c r="R4" s="2"/>
      <c r="S4" s="2"/>
    </row>
    <row r="5" spans="1:19" ht="16.5" x14ac:dyDescent="0.3">
      <c r="A5" s="78">
        <v>4</v>
      </c>
      <c r="B5" s="79">
        <v>104</v>
      </c>
      <c r="C5" s="80">
        <v>1</v>
      </c>
      <c r="D5" s="145" t="s">
        <v>31</v>
      </c>
      <c r="E5" s="79">
        <v>393</v>
      </c>
      <c r="F5" s="79">
        <v>39</v>
      </c>
      <c r="G5" s="81">
        <f t="shared" si="0"/>
        <v>432</v>
      </c>
      <c r="H5" s="80">
        <f t="shared" si="1"/>
        <v>475.20000000000005</v>
      </c>
      <c r="I5" s="78">
        <f t="shared" si="2"/>
        <v>38500</v>
      </c>
      <c r="J5" s="70">
        <f t="shared" si="3"/>
        <v>16632000</v>
      </c>
      <c r="K5" s="71">
        <f t="shared" si="4"/>
        <v>14968800</v>
      </c>
      <c r="L5" s="71">
        <f t="shared" si="5"/>
        <v>13305600</v>
      </c>
      <c r="M5" s="72">
        <f t="shared" si="6"/>
        <v>41500</v>
      </c>
      <c r="N5" s="3"/>
      <c r="O5" s="66"/>
      <c r="P5" s="8"/>
      <c r="R5" s="2"/>
      <c r="S5" s="2"/>
    </row>
    <row r="6" spans="1:19" ht="16.5" x14ac:dyDescent="0.3">
      <c r="A6" s="78">
        <v>5</v>
      </c>
      <c r="B6" s="79">
        <v>105</v>
      </c>
      <c r="C6" s="80">
        <v>1</v>
      </c>
      <c r="D6" s="145" t="s">
        <v>30</v>
      </c>
      <c r="E6" s="79">
        <v>382</v>
      </c>
      <c r="F6" s="79">
        <v>27</v>
      </c>
      <c r="G6" s="81">
        <f t="shared" si="0"/>
        <v>409</v>
      </c>
      <c r="H6" s="80">
        <f t="shared" si="1"/>
        <v>449.90000000000003</v>
      </c>
      <c r="I6" s="78">
        <f t="shared" si="2"/>
        <v>38500</v>
      </c>
      <c r="J6" s="70">
        <f t="shared" si="3"/>
        <v>15746500</v>
      </c>
      <c r="K6" s="71">
        <f t="shared" si="4"/>
        <v>14171850</v>
      </c>
      <c r="L6" s="71">
        <f t="shared" si="5"/>
        <v>12597200</v>
      </c>
      <c r="M6" s="72">
        <f t="shared" si="6"/>
        <v>39500</v>
      </c>
      <c r="N6" s="3"/>
      <c r="O6" s="66"/>
      <c r="P6" s="8"/>
      <c r="R6" s="2"/>
      <c r="S6" s="2"/>
    </row>
    <row r="7" spans="1:19" ht="16.5" x14ac:dyDescent="0.3">
      <c r="A7" s="78">
        <v>6</v>
      </c>
      <c r="B7" s="79">
        <v>106</v>
      </c>
      <c r="C7" s="80">
        <v>1</v>
      </c>
      <c r="D7" s="145" t="s">
        <v>31</v>
      </c>
      <c r="E7" s="79">
        <v>393</v>
      </c>
      <c r="F7" s="79">
        <v>39</v>
      </c>
      <c r="G7" s="81">
        <f t="shared" si="0"/>
        <v>432</v>
      </c>
      <c r="H7" s="80">
        <f t="shared" si="1"/>
        <v>475.20000000000005</v>
      </c>
      <c r="I7" s="78">
        <f>I6</f>
        <v>38500</v>
      </c>
      <c r="J7" s="70">
        <f t="shared" si="3"/>
        <v>16632000</v>
      </c>
      <c r="K7" s="71">
        <f t="shared" si="4"/>
        <v>14968800</v>
      </c>
      <c r="L7" s="71">
        <f t="shared" si="5"/>
        <v>13305600</v>
      </c>
      <c r="M7" s="72">
        <f t="shared" si="6"/>
        <v>41500</v>
      </c>
      <c r="N7" s="3"/>
      <c r="O7" s="66"/>
      <c r="P7" s="8"/>
      <c r="R7" s="2"/>
      <c r="S7" s="2"/>
    </row>
    <row r="8" spans="1:19" ht="16.5" x14ac:dyDescent="0.3">
      <c r="A8" s="78">
        <v>7</v>
      </c>
      <c r="B8" s="79">
        <v>107</v>
      </c>
      <c r="C8" s="80">
        <v>1</v>
      </c>
      <c r="D8" s="145" t="s">
        <v>31</v>
      </c>
      <c r="E8" s="79">
        <v>393</v>
      </c>
      <c r="F8" s="79">
        <v>39</v>
      </c>
      <c r="G8" s="81">
        <f t="shared" si="0"/>
        <v>432</v>
      </c>
      <c r="H8" s="80">
        <f t="shared" si="1"/>
        <v>475.20000000000005</v>
      </c>
      <c r="I8" s="78">
        <f>I7</f>
        <v>38500</v>
      </c>
      <c r="J8" s="70">
        <f t="shared" si="3"/>
        <v>16632000</v>
      </c>
      <c r="K8" s="71">
        <f t="shared" si="4"/>
        <v>14968800</v>
      </c>
      <c r="L8" s="71">
        <f t="shared" si="5"/>
        <v>13305600</v>
      </c>
      <c r="M8" s="72">
        <f t="shared" si="6"/>
        <v>41500</v>
      </c>
      <c r="N8" s="3"/>
      <c r="O8" s="66">
        <f>I2-35600</f>
        <v>2900</v>
      </c>
      <c r="P8" s="8"/>
      <c r="R8" s="2"/>
      <c r="S8" s="2"/>
    </row>
    <row r="9" spans="1:19" ht="16.5" x14ac:dyDescent="0.3">
      <c r="A9" s="78">
        <v>8</v>
      </c>
      <c r="B9" s="79">
        <v>108</v>
      </c>
      <c r="C9" s="80">
        <v>1</v>
      </c>
      <c r="D9" s="145" t="s">
        <v>30</v>
      </c>
      <c r="E9" s="79">
        <v>382</v>
      </c>
      <c r="F9" s="79">
        <v>27</v>
      </c>
      <c r="G9" s="81">
        <f t="shared" si="0"/>
        <v>409</v>
      </c>
      <c r="H9" s="80">
        <f t="shared" si="1"/>
        <v>449.90000000000003</v>
      </c>
      <c r="I9" s="78">
        <f>I8</f>
        <v>38500</v>
      </c>
      <c r="J9" s="70">
        <f t="shared" si="3"/>
        <v>15746500</v>
      </c>
      <c r="K9" s="71">
        <f t="shared" si="4"/>
        <v>14171850</v>
      </c>
      <c r="L9" s="71">
        <f t="shared" si="5"/>
        <v>12597200</v>
      </c>
      <c r="M9" s="72">
        <f t="shared" si="6"/>
        <v>39500</v>
      </c>
      <c r="N9" s="3"/>
      <c r="O9" s="66"/>
      <c r="P9" s="8"/>
      <c r="R9" s="2"/>
      <c r="S9" s="2"/>
    </row>
    <row r="10" spans="1:19" ht="16.5" x14ac:dyDescent="0.3">
      <c r="A10" s="78">
        <v>9</v>
      </c>
      <c r="B10" s="79">
        <v>109</v>
      </c>
      <c r="C10" s="80">
        <v>1</v>
      </c>
      <c r="D10" s="145" t="s">
        <v>30</v>
      </c>
      <c r="E10" s="79">
        <v>382</v>
      </c>
      <c r="F10" s="79">
        <v>28</v>
      </c>
      <c r="G10" s="81">
        <f t="shared" si="0"/>
        <v>410</v>
      </c>
      <c r="H10" s="80">
        <f t="shared" si="1"/>
        <v>451.00000000000006</v>
      </c>
      <c r="I10" s="78">
        <f>I9</f>
        <v>38500</v>
      </c>
      <c r="J10" s="70">
        <f t="shared" si="3"/>
        <v>15785000</v>
      </c>
      <c r="K10" s="71">
        <f t="shared" si="4"/>
        <v>14206500</v>
      </c>
      <c r="L10" s="71">
        <f t="shared" si="5"/>
        <v>12628000</v>
      </c>
      <c r="M10" s="72">
        <f t="shared" si="6"/>
        <v>39500</v>
      </c>
      <c r="N10" s="3"/>
      <c r="O10" s="66"/>
      <c r="P10" s="8"/>
      <c r="R10" s="2"/>
      <c r="S10" s="2"/>
    </row>
    <row r="11" spans="1:19" ht="16.5" x14ac:dyDescent="0.3">
      <c r="A11" s="78">
        <v>10</v>
      </c>
      <c r="B11" s="79">
        <v>110</v>
      </c>
      <c r="C11" s="80">
        <v>1</v>
      </c>
      <c r="D11" s="145" t="s">
        <v>31</v>
      </c>
      <c r="E11" s="79">
        <v>393</v>
      </c>
      <c r="F11" s="79">
        <v>39</v>
      </c>
      <c r="G11" s="81">
        <f t="shared" si="0"/>
        <v>432</v>
      </c>
      <c r="H11" s="80">
        <f t="shared" si="1"/>
        <v>475.20000000000005</v>
      </c>
      <c r="I11" s="78">
        <f>I10</f>
        <v>38500</v>
      </c>
      <c r="J11" s="70">
        <f t="shared" si="3"/>
        <v>16632000</v>
      </c>
      <c r="K11" s="71">
        <f t="shared" si="4"/>
        <v>14968800</v>
      </c>
      <c r="L11" s="71">
        <f t="shared" si="5"/>
        <v>13305600</v>
      </c>
      <c r="M11" s="72">
        <f t="shared" si="6"/>
        <v>41500</v>
      </c>
      <c r="N11" s="3"/>
      <c r="O11" s="66"/>
      <c r="P11" s="8"/>
      <c r="R11" s="2"/>
      <c r="S11" s="2"/>
    </row>
    <row r="12" spans="1:19" ht="16.5" x14ac:dyDescent="0.3">
      <c r="A12" s="78">
        <v>11</v>
      </c>
      <c r="B12" s="79">
        <v>201</v>
      </c>
      <c r="C12" s="80">
        <v>2</v>
      </c>
      <c r="D12" s="145" t="s">
        <v>13</v>
      </c>
      <c r="E12" s="79">
        <v>743</v>
      </c>
      <c r="F12" s="79">
        <v>67</v>
      </c>
      <c r="G12" s="81">
        <f t="shared" si="0"/>
        <v>810</v>
      </c>
      <c r="H12" s="80">
        <f t="shared" si="1"/>
        <v>891.00000000000011</v>
      </c>
      <c r="I12" s="78">
        <f>I11+120</f>
        <v>38620</v>
      </c>
      <c r="J12" s="70">
        <f t="shared" si="3"/>
        <v>31282200</v>
      </c>
      <c r="K12" s="71">
        <f t="shared" si="4"/>
        <v>28153980</v>
      </c>
      <c r="L12" s="71">
        <f t="shared" si="5"/>
        <v>25025760</v>
      </c>
      <c r="M12" s="72">
        <f t="shared" si="6"/>
        <v>78000</v>
      </c>
      <c r="N12" s="3"/>
      <c r="O12" s="66"/>
      <c r="P12" s="8"/>
      <c r="R12" s="2"/>
      <c r="S12" s="2"/>
    </row>
    <row r="13" spans="1:19" ht="16.5" x14ac:dyDescent="0.3">
      <c r="A13" s="78">
        <v>12</v>
      </c>
      <c r="B13" s="79">
        <v>202</v>
      </c>
      <c r="C13" s="80">
        <v>2</v>
      </c>
      <c r="D13" s="145" t="s">
        <v>13</v>
      </c>
      <c r="E13" s="79">
        <v>743</v>
      </c>
      <c r="F13" s="79">
        <v>67</v>
      </c>
      <c r="G13" s="81">
        <f t="shared" si="0"/>
        <v>810</v>
      </c>
      <c r="H13" s="80">
        <f t="shared" si="1"/>
        <v>891.00000000000011</v>
      </c>
      <c r="I13" s="78">
        <f t="shared" si="2"/>
        <v>38620</v>
      </c>
      <c r="J13" s="70">
        <f t="shared" si="3"/>
        <v>31282200</v>
      </c>
      <c r="K13" s="71">
        <f t="shared" si="4"/>
        <v>28153980</v>
      </c>
      <c r="L13" s="71">
        <f t="shared" si="5"/>
        <v>25025760</v>
      </c>
      <c r="M13" s="72">
        <f t="shared" si="6"/>
        <v>78000</v>
      </c>
      <c r="N13" s="3"/>
      <c r="O13" s="66"/>
      <c r="P13" s="8"/>
      <c r="R13" s="2"/>
      <c r="S13" s="2"/>
    </row>
    <row r="14" spans="1:19" ht="16.5" x14ac:dyDescent="0.3">
      <c r="A14" s="78">
        <v>13</v>
      </c>
      <c r="B14" s="79">
        <v>203</v>
      </c>
      <c r="C14" s="80">
        <v>2</v>
      </c>
      <c r="D14" s="145" t="s">
        <v>30</v>
      </c>
      <c r="E14" s="79">
        <v>382</v>
      </c>
      <c r="F14" s="79">
        <v>27</v>
      </c>
      <c r="G14" s="81">
        <f t="shared" si="0"/>
        <v>409</v>
      </c>
      <c r="H14" s="80">
        <f t="shared" si="1"/>
        <v>449.90000000000003</v>
      </c>
      <c r="I14" s="78">
        <f t="shared" si="2"/>
        <v>38620</v>
      </c>
      <c r="J14" s="70">
        <f t="shared" si="3"/>
        <v>15795580</v>
      </c>
      <c r="K14" s="71">
        <f t="shared" si="4"/>
        <v>14216022</v>
      </c>
      <c r="L14" s="71">
        <f t="shared" si="5"/>
        <v>12636464</v>
      </c>
      <c r="M14" s="72">
        <f t="shared" si="6"/>
        <v>39500</v>
      </c>
      <c r="N14" s="3"/>
      <c r="O14" s="66"/>
      <c r="P14" s="8"/>
      <c r="R14" s="2"/>
      <c r="S14" s="2"/>
    </row>
    <row r="15" spans="1:19" ht="16.5" x14ac:dyDescent="0.3">
      <c r="A15" s="78">
        <v>14</v>
      </c>
      <c r="B15" s="79">
        <v>204</v>
      </c>
      <c r="C15" s="80">
        <v>2</v>
      </c>
      <c r="D15" s="145" t="s">
        <v>31</v>
      </c>
      <c r="E15" s="79">
        <v>393</v>
      </c>
      <c r="F15" s="79">
        <v>39</v>
      </c>
      <c r="G15" s="81">
        <f t="shared" si="0"/>
        <v>432</v>
      </c>
      <c r="H15" s="80">
        <f t="shared" si="1"/>
        <v>475.20000000000005</v>
      </c>
      <c r="I15" s="78">
        <f t="shared" si="2"/>
        <v>38620</v>
      </c>
      <c r="J15" s="70">
        <f t="shared" si="3"/>
        <v>16683840</v>
      </c>
      <c r="K15" s="71">
        <f t="shared" si="4"/>
        <v>15015456</v>
      </c>
      <c r="L15" s="71">
        <f t="shared" si="5"/>
        <v>13347072</v>
      </c>
      <c r="M15" s="72">
        <f t="shared" si="6"/>
        <v>41500</v>
      </c>
      <c r="N15" s="3"/>
      <c r="O15" s="66"/>
      <c r="P15" s="8"/>
      <c r="R15" s="2"/>
      <c r="S15" s="2"/>
    </row>
    <row r="16" spans="1:19" ht="16.5" x14ac:dyDescent="0.3">
      <c r="A16" s="78">
        <v>15</v>
      </c>
      <c r="B16" s="79">
        <v>205</v>
      </c>
      <c r="C16" s="80">
        <v>2</v>
      </c>
      <c r="D16" s="145" t="s">
        <v>30</v>
      </c>
      <c r="E16" s="79">
        <v>382</v>
      </c>
      <c r="F16" s="79">
        <v>27</v>
      </c>
      <c r="G16" s="81">
        <f t="shared" si="0"/>
        <v>409</v>
      </c>
      <c r="H16" s="80">
        <f t="shared" si="1"/>
        <v>449.90000000000003</v>
      </c>
      <c r="I16" s="78">
        <f t="shared" ref="I16:I21" si="7">I15</f>
        <v>38620</v>
      </c>
      <c r="J16" s="70">
        <f t="shared" si="3"/>
        <v>15795580</v>
      </c>
      <c r="K16" s="71">
        <f t="shared" si="4"/>
        <v>14216022</v>
      </c>
      <c r="L16" s="71">
        <f t="shared" si="5"/>
        <v>12636464</v>
      </c>
      <c r="M16" s="72">
        <f t="shared" si="6"/>
        <v>39500</v>
      </c>
      <c r="N16" s="3"/>
      <c r="O16" s="66"/>
      <c r="P16" s="8"/>
      <c r="R16" s="2"/>
      <c r="S16" s="2"/>
    </row>
    <row r="17" spans="1:19" ht="16.5" x14ac:dyDescent="0.3">
      <c r="A17" s="78">
        <v>16</v>
      </c>
      <c r="B17" s="79">
        <v>206</v>
      </c>
      <c r="C17" s="80">
        <v>2</v>
      </c>
      <c r="D17" s="145" t="s">
        <v>31</v>
      </c>
      <c r="E17" s="79">
        <v>393</v>
      </c>
      <c r="F17" s="79">
        <v>39</v>
      </c>
      <c r="G17" s="81">
        <f t="shared" si="0"/>
        <v>432</v>
      </c>
      <c r="H17" s="80">
        <f t="shared" si="1"/>
        <v>475.20000000000005</v>
      </c>
      <c r="I17" s="78">
        <f t="shared" si="7"/>
        <v>38620</v>
      </c>
      <c r="J17" s="70">
        <f t="shared" si="3"/>
        <v>16683840</v>
      </c>
      <c r="K17" s="71">
        <f t="shared" si="4"/>
        <v>15015456</v>
      </c>
      <c r="L17" s="71">
        <f t="shared" si="5"/>
        <v>13347072</v>
      </c>
      <c r="M17" s="72">
        <f t="shared" si="6"/>
        <v>41500</v>
      </c>
      <c r="N17" s="3"/>
      <c r="O17" s="66"/>
      <c r="P17" s="8"/>
      <c r="R17" s="2"/>
      <c r="S17" s="2"/>
    </row>
    <row r="18" spans="1:19" ht="16.5" x14ac:dyDescent="0.3">
      <c r="A18" s="78">
        <v>17</v>
      </c>
      <c r="B18" s="79">
        <v>207</v>
      </c>
      <c r="C18" s="80">
        <v>2</v>
      </c>
      <c r="D18" s="145" t="s">
        <v>31</v>
      </c>
      <c r="E18" s="79">
        <v>393</v>
      </c>
      <c r="F18" s="79">
        <v>39</v>
      </c>
      <c r="G18" s="81">
        <f t="shared" si="0"/>
        <v>432</v>
      </c>
      <c r="H18" s="80">
        <f t="shared" si="1"/>
        <v>475.20000000000005</v>
      </c>
      <c r="I18" s="78">
        <f t="shared" si="7"/>
        <v>38620</v>
      </c>
      <c r="J18" s="70">
        <f t="shared" si="3"/>
        <v>16683840</v>
      </c>
      <c r="K18" s="71">
        <f t="shared" si="4"/>
        <v>15015456</v>
      </c>
      <c r="L18" s="71">
        <f t="shared" si="5"/>
        <v>13347072</v>
      </c>
      <c r="M18" s="72">
        <f t="shared" si="6"/>
        <v>41500</v>
      </c>
      <c r="N18" s="3"/>
      <c r="O18" s="66"/>
      <c r="P18" s="8"/>
      <c r="R18" s="2"/>
      <c r="S18" s="2"/>
    </row>
    <row r="19" spans="1:19" ht="16.5" x14ac:dyDescent="0.3">
      <c r="A19" s="78">
        <v>18</v>
      </c>
      <c r="B19" s="79">
        <v>208</v>
      </c>
      <c r="C19" s="80">
        <v>2</v>
      </c>
      <c r="D19" s="145" t="s">
        <v>30</v>
      </c>
      <c r="E19" s="79">
        <v>382</v>
      </c>
      <c r="F19" s="79">
        <v>27</v>
      </c>
      <c r="G19" s="81">
        <f t="shared" si="0"/>
        <v>409</v>
      </c>
      <c r="H19" s="80">
        <f t="shared" si="1"/>
        <v>449.90000000000003</v>
      </c>
      <c r="I19" s="78">
        <f t="shared" si="7"/>
        <v>38620</v>
      </c>
      <c r="J19" s="70">
        <f t="shared" si="3"/>
        <v>15795580</v>
      </c>
      <c r="K19" s="71">
        <f t="shared" si="4"/>
        <v>14216022</v>
      </c>
      <c r="L19" s="71">
        <f t="shared" si="5"/>
        <v>12636464</v>
      </c>
      <c r="M19" s="72">
        <f t="shared" si="6"/>
        <v>39500</v>
      </c>
      <c r="N19" s="3"/>
      <c r="O19" s="66"/>
      <c r="P19" s="8"/>
      <c r="R19" s="2"/>
      <c r="S19" s="2"/>
    </row>
    <row r="20" spans="1:19" ht="16.5" x14ac:dyDescent="0.3">
      <c r="A20" s="78">
        <v>19</v>
      </c>
      <c r="B20" s="79">
        <v>209</v>
      </c>
      <c r="C20" s="80">
        <v>2</v>
      </c>
      <c r="D20" s="145" t="s">
        <v>30</v>
      </c>
      <c r="E20" s="79">
        <v>382</v>
      </c>
      <c r="F20" s="79">
        <v>28</v>
      </c>
      <c r="G20" s="81">
        <f t="shared" si="0"/>
        <v>410</v>
      </c>
      <c r="H20" s="80">
        <f t="shared" si="1"/>
        <v>451.00000000000006</v>
      </c>
      <c r="I20" s="78">
        <f t="shared" si="7"/>
        <v>38620</v>
      </c>
      <c r="J20" s="70">
        <f t="shared" si="3"/>
        <v>15834200</v>
      </c>
      <c r="K20" s="71">
        <f t="shared" si="4"/>
        <v>14250780</v>
      </c>
      <c r="L20" s="71">
        <f t="shared" si="5"/>
        <v>12667360</v>
      </c>
      <c r="M20" s="72">
        <f t="shared" si="6"/>
        <v>39500</v>
      </c>
      <c r="N20" s="3"/>
      <c r="O20" s="66"/>
      <c r="P20" s="8"/>
      <c r="R20" s="2"/>
      <c r="S20" s="2"/>
    </row>
    <row r="21" spans="1:19" ht="16.5" x14ac:dyDescent="0.3">
      <c r="A21" s="78">
        <v>20</v>
      </c>
      <c r="B21" s="79">
        <v>210</v>
      </c>
      <c r="C21" s="80">
        <v>2</v>
      </c>
      <c r="D21" s="145" t="s">
        <v>31</v>
      </c>
      <c r="E21" s="79">
        <v>393</v>
      </c>
      <c r="F21" s="79">
        <v>39</v>
      </c>
      <c r="G21" s="81">
        <f t="shared" si="0"/>
        <v>432</v>
      </c>
      <c r="H21" s="80">
        <f t="shared" si="1"/>
        <v>475.20000000000005</v>
      </c>
      <c r="I21" s="78">
        <f t="shared" si="7"/>
        <v>38620</v>
      </c>
      <c r="J21" s="70">
        <f t="shared" si="3"/>
        <v>16683840</v>
      </c>
      <c r="K21" s="71">
        <f t="shared" si="4"/>
        <v>15015456</v>
      </c>
      <c r="L21" s="71">
        <f t="shared" si="5"/>
        <v>13347072</v>
      </c>
      <c r="M21" s="72">
        <f t="shared" si="6"/>
        <v>41500</v>
      </c>
      <c r="N21" s="3"/>
      <c r="O21" s="66"/>
      <c r="P21" s="8"/>
      <c r="R21" s="2"/>
      <c r="S21" s="2"/>
    </row>
    <row r="22" spans="1:19" ht="16.5" x14ac:dyDescent="0.3">
      <c r="A22" s="78">
        <v>21</v>
      </c>
      <c r="B22" s="79">
        <v>301</v>
      </c>
      <c r="C22" s="80">
        <v>3</v>
      </c>
      <c r="D22" s="145" t="s">
        <v>13</v>
      </c>
      <c r="E22" s="79">
        <v>743</v>
      </c>
      <c r="F22" s="79">
        <v>67</v>
      </c>
      <c r="G22" s="81">
        <f t="shared" si="0"/>
        <v>810</v>
      </c>
      <c r="H22" s="80">
        <f t="shared" si="1"/>
        <v>891.00000000000011</v>
      </c>
      <c r="I22" s="78">
        <f>I21+120</f>
        <v>38740</v>
      </c>
      <c r="J22" s="70">
        <f t="shared" si="3"/>
        <v>31379400</v>
      </c>
      <c r="K22" s="71">
        <f t="shared" si="4"/>
        <v>28241460</v>
      </c>
      <c r="L22" s="71">
        <f t="shared" si="5"/>
        <v>25103520</v>
      </c>
      <c r="M22" s="72">
        <f t="shared" si="6"/>
        <v>78500</v>
      </c>
      <c r="N22" s="3"/>
      <c r="O22" s="66"/>
      <c r="P22" s="8"/>
      <c r="R22" s="2"/>
      <c r="S22" s="2"/>
    </row>
    <row r="23" spans="1:19" ht="16.5" x14ac:dyDescent="0.3">
      <c r="A23" s="78">
        <v>22</v>
      </c>
      <c r="B23" s="79">
        <v>302</v>
      </c>
      <c r="C23" s="80">
        <v>3</v>
      </c>
      <c r="D23" s="145" t="s">
        <v>13</v>
      </c>
      <c r="E23" s="79">
        <v>743</v>
      </c>
      <c r="F23" s="79">
        <v>67</v>
      </c>
      <c r="G23" s="81">
        <f t="shared" si="0"/>
        <v>810</v>
      </c>
      <c r="H23" s="80">
        <f t="shared" si="1"/>
        <v>891.00000000000011</v>
      </c>
      <c r="I23" s="78">
        <f t="shared" ref="I23:I25" si="8">I22</f>
        <v>38740</v>
      </c>
      <c r="J23" s="70">
        <f t="shared" si="3"/>
        <v>31379400</v>
      </c>
      <c r="K23" s="71">
        <f t="shared" si="4"/>
        <v>28241460</v>
      </c>
      <c r="L23" s="71">
        <f t="shared" si="5"/>
        <v>25103520</v>
      </c>
      <c r="M23" s="72">
        <f t="shared" si="6"/>
        <v>78500</v>
      </c>
      <c r="N23" s="3"/>
      <c r="O23" s="66"/>
      <c r="P23" s="8"/>
      <c r="R23" s="2"/>
      <c r="S23" s="2"/>
    </row>
    <row r="24" spans="1:19" ht="16.5" x14ac:dyDescent="0.3">
      <c r="A24" s="78">
        <v>23</v>
      </c>
      <c r="B24" s="79">
        <v>303</v>
      </c>
      <c r="C24" s="80">
        <v>3</v>
      </c>
      <c r="D24" s="145" t="s">
        <v>30</v>
      </c>
      <c r="E24" s="79">
        <v>382</v>
      </c>
      <c r="F24" s="79">
        <v>27</v>
      </c>
      <c r="G24" s="81">
        <f t="shared" si="0"/>
        <v>409</v>
      </c>
      <c r="H24" s="80">
        <f t="shared" si="1"/>
        <v>449.90000000000003</v>
      </c>
      <c r="I24" s="78">
        <f t="shared" si="8"/>
        <v>38740</v>
      </c>
      <c r="J24" s="70">
        <f t="shared" si="3"/>
        <v>15844660</v>
      </c>
      <c r="K24" s="71">
        <f t="shared" si="4"/>
        <v>14260194</v>
      </c>
      <c r="L24" s="71">
        <f t="shared" si="5"/>
        <v>12675728</v>
      </c>
      <c r="M24" s="72">
        <f t="shared" si="6"/>
        <v>39500</v>
      </c>
      <c r="N24" s="3"/>
      <c r="O24" s="66"/>
      <c r="P24" s="8"/>
      <c r="R24" s="2"/>
      <c r="S24" s="2"/>
    </row>
    <row r="25" spans="1:19" ht="16.5" x14ac:dyDescent="0.3">
      <c r="A25" s="78">
        <v>24</v>
      </c>
      <c r="B25" s="79">
        <v>304</v>
      </c>
      <c r="C25" s="80">
        <v>3</v>
      </c>
      <c r="D25" s="145" t="s">
        <v>31</v>
      </c>
      <c r="E25" s="79">
        <v>393</v>
      </c>
      <c r="F25" s="79">
        <v>39</v>
      </c>
      <c r="G25" s="81">
        <f t="shared" si="0"/>
        <v>432</v>
      </c>
      <c r="H25" s="80">
        <f t="shared" si="1"/>
        <v>475.20000000000005</v>
      </c>
      <c r="I25" s="78">
        <f t="shared" si="8"/>
        <v>38740</v>
      </c>
      <c r="J25" s="70">
        <f t="shared" si="3"/>
        <v>16735680</v>
      </c>
      <c r="K25" s="71">
        <f t="shared" si="4"/>
        <v>15062112</v>
      </c>
      <c r="L25" s="71">
        <f t="shared" si="5"/>
        <v>13388544</v>
      </c>
      <c r="M25" s="72">
        <f t="shared" si="6"/>
        <v>42000</v>
      </c>
      <c r="N25" s="3"/>
      <c r="O25" s="66"/>
      <c r="P25" s="8"/>
      <c r="R25" s="2"/>
      <c r="S25" s="2"/>
    </row>
    <row r="26" spans="1:19" ht="16.5" x14ac:dyDescent="0.3">
      <c r="A26" s="78">
        <v>25</v>
      </c>
      <c r="B26" s="79">
        <v>305</v>
      </c>
      <c r="C26" s="80">
        <v>3</v>
      </c>
      <c r="D26" s="145" t="s">
        <v>30</v>
      </c>
      <c r="E26" s="79">
        <v>382</v>
      </c>
      <c r="F26" s="79">
        <v>27</v>
      </c>
      <c r="G26" s="81">
        <f t="shared" si="0"/>
        <v>409</v>
      </c>
      <c r="H26" s="80">
        <f t="shared" si="1"/>
        <v>449.90000000000003</v>
      </c>
      <c r="I26" s="78">
        <f t="shared" ref="I26:I31" si="9">I25</f>
        <v>38740</v>
      </c>
      <c r="J26" s="70">
        <f t="shared" si="3"/>
        <v>15844660</v>
      </c>
      <c r="K26" s="71">
        <f t="shared" si="4"/>
        <v>14260194</v>
      </c>
      <c r="L26" s="71">
        <f t="shared" si="5"/>
        <v>12675728</v>
      </c>
      <c r="M26" s="72">
        <f t="shared" si="6"/>
        <v>39500</v>
      </c>
      <c r="N26" s="3"/>
      <c r="O26" s="66"/>
      <c r="P26" s="8"/>
      <c r="R26" s="2"/>
      <c r="S26" s="2"/>
    </row>
    <row r="27" spans="1:19" ht="16.5" x14ac:dyDescent="0.3">
      <c r="A27" s="78">
        <v>26</v>
      </c>
      <c r="B27" s="79">
        <v>306</v>
      </c>
      <c r="C27" s="80">
        <v>3</v>
      </c>
      <c r="D27" s="145" t="s">
        <v>31</v>
      </c>
      <c r="E27" s="79">
        <v>393</v>
      </c>
      <c r="F27" s="79">
        <v>39</v>
      </c>
      <c r="G27" s="81">
        <f t="shared" si="0"/>
        <v>432</v>
      </c>
      <c r="H27" s="80">
        <f t="shared" si="1"/>
        <v>475.20000000000005</v>
      </c>
      <c r="I27" s="78">
        <f t="shared" si="9"/>
        <v>38740</v>
      </c>
      <c r="J27" s="70">
        <f t="shared" si="3"/>
        <v>16735680</v>
      </c>
      <c r="K27" s="71">
        <f t="shared" si="4"/>
        <v>15062112</v>
      </c>
      <c r="L27" s="71">
        <f t="shared" si="5"/>
        <v>13388544</v>
      </c>
      <c r="M27" s="72">
        <f t="shared" si="6"/>
        <v>42000</v>
      </c>
      <c r="N27" s="3"/>
      <c r="O27" s="66"/>
      <c r="P27" s="8"/>
      <c r="R27" s="2"/>
      <c r="S27" s="2"/>
    </row>
    <row r="28" spans="1:19" ht="16.5" x14ac:dyDescent="0.3">
      <c r="A28" s="78">
        <v>27</v>
      </c>
      <c r="B28" s="79">
        <v>307</v>
      </c>
      <c r="C28" s="80">
        <v>3</v>
      </c>
      <c r="D28" s="145" t="s">
        <v>31</v>
      </c>
      <c r="E28" s="79">
        <v>393</v>
      </c>
      <c r="F28" s="79">
        <v>39</v>
      </c>
      <c r="G28" s="81">
        <f t="shared" si="0"/>
        <v>432</v>
      </c>
      <c r="H28" s="80">
        <f t="shared" si="1"/>
        <v>475.20000000000005</v>
      </c>
      <c r="I28" s="78">
        <f t="shared" si="9"/>
        <v>38740</v>
      </c>
      <c r="J28" s="70">
        <f t="shared" si="3"/>
        <v>16735680</v>
      </c>
      <c r="K28" s="71">
        <f t="shared" si="4"/>
        <v>15062112</v>
      </c>
      <c r="L28" s="71">
        <f t="shared" si="5"/>
        <v>13388544</v>
      </c>
      <c r="M28" s="72">
        <f t="shared" si="6"/>
        <v>42000</v>
      </c>
      <c r="N28" s="3"/>
      <c r="O28" s="66"/>
      <c r="P28" s="8"/>
      <c r="R28" s="2"/>
      <c r="S28" s="2"/>
    </row>
    <row r="29" spans="1:19" ht="16.5" x14ac:dyDescent="0.3">
      <c r="A29" s="78">
        <v>28</v>
      </c>
      <c r="B29" s="79">
        <v>308</v>
      </c>
      <c r="C29" s="80">
        <v>3</v>
      </c>
      <c r="D29" s="145" t="s">
        <v>30</v>
      </c>
      <c r="E29" s="79">
        <v>382</v>
      </c>
      <c r="F29" s="79">
        <v>27</v>
      </c>
      <c r="G29" s="81">
        <f t="shared" si="0"/>
        <v>409</v>
      </c>
      <c r="H29" s="80">
        <f t="shared" si="1"/>
        <v>449.90000000000003</v>
      </c>
      <c r="I29" s="78">
        <f t="shared" si="9"/>
        <v>38740</v>
      </c>
      <c r="J29" s="70">
        <f t="shared" si="3"/>
        <v>15844660</v>
      </c>
      <c r="K29" s="71">
        <f t="shared" si="4"/>
        <v>14260194</v>
      </c>
      <c r="L29" s="71">
        <f t="shared" si="5"/>
        <v>12675728</v>
      </c>
      <c r="M29" s="72">
        <f t="shared" si="6"/>
        <v>39500</v>
      </c>
      <c r="N29" s="3"/>
      <c r="O29" s="66"/>
      <c r="P29" s="8"/>
      <c r="R29" s="2"/>
      <c r="S29" s="2"/>
    </row>
    <row r="30" spans="1:19" ht="16.5" x14ac:dyDescent="0.3">
      <c r="A30" s="78">
        <v>29</v>
      </c>
      <c r="B30" s="79">
        <v>309</v>
      </c>
      <c r="C30" s="80">
        <v>3</v>
      </c>
      <c r="D30" s="145" t="s">
        <v>30</v>
      </c>
      <c r="E30" s="79">
        <v>382</v>
      </c>
      <c r="F30" s="79">
        <v>28</v>
      </c>
      <c r="G30" s="81">
        <f t="shared" si="0"/>
        <v>410</v>
      </c>
      <c r="H30" s="80">
        <f t="shared" si="1"/>
        <v>451.00000000000006</v>
      </c>
      <c r="I30" s="78">
        <f t="shared" si="9"/>
        <v>38740</v>
      </c>
      <c r="J30" s="70">
        <f t="shared" si="3"/>
        <v>15883400</v>
      </c>
      <c r="K30" s="71">
        <f t="shared" si="4"/>
        <v>14295060</v>
      </c>
      <c r="L30" s="71">
        <f t="shared" si="5"/>
        <v>12706720</v>
      </c>
      <c r="M30" s="72">
        <f t="shared" si="6"/>
        <v>39500</v>
      </c>
      <c r="N30" s="3"/>
      <c r="O30" s="66"/>
      <c r="P30" s="8"/>
      <c r="R30" s="2"/>
      <c r="S30" s="2"/>
    </row>
    <row r="31" spans="1:19" ht="16.5" x14ac:dyDescent="0.3">
      <c r="A31" s="78">
        <v>30</v>
      </c>
      <c r="B31" s="79">
        <v>310</v>
      </c>
      <c r="C31" s="80">
        <v>3</v>
      </c>
      <c r="D31" s="145" t="s">
        <v>31</v>
      </c>
      <c r="E31" s="79">
        <v>393</v>
      </c>
      <c r="F31" s="79">
        <v>39</v>
      </c>
      <c r="G31" s="81">
        <f t="shared" si="0"/>
        <v>432</v>
      </c>
      <c r="H31" s="80">
        <f t="shared" si="1"/>
        <v>475.20000000000005</v>
      </c>
      <c r="I31" s="78">
        <f t="shared" si="9"/>
        <v>38740</v>
      </c>
      <c r="J31" s="70">
        <f t="shared" si="3"/>
        <v>16735680</v>
      </c>
      <c r="K31" s="71">
        <f t="shared" si="4"/>
        <v>15062112</v>
      </c>
      <c r="L31" s="71">
        <f t="shared" si="5"/>
        <v>13388544</v>
      </c>
      <c r="M31" s="72">
        <f t="shared" si="6"/>
        <v>42000</v>
      </c>
      <c r="N31" s="3"/>
      <c r="O31" s="66"/>
      <c r="P31" s="8"/>
      <c r="R31" s="2"/>
      <c r="S31" s="2"/>
    </row>
    <row r="32" spans="1:19" s="48" customFormat="1" ht="16.5" x14ac:dyDescent="0.3">
      <c r="A32" s="78">
        <v>31</v>
      </c>
      <c r="B32" s="79">
        <v>401</v>
      </c>
      <c r="C32" s="80">
        <v>4</v>
      </c>
      <c r="D32" s="145" t="s">
        <v>13</v>
      </c>
      <c r="E32" s="79">
        <v>743</v>
      </c>
      <c r="F32" s="79">
        <v>67</v>
      </c>
      <c r="G32" s="81">
        <f t="shared" si="0"/>
        <v>810</v>
      </c>
      <c r="H32" s="80">
        <f t="shared" si="1"/>
        <v>891.00000000000011</v>
      </c>
      <c r="I32" s="78">
        <f>I31+120</f>
        <v>38860</v>
      </c>
      <c r="J32" s="70">
        <f t="shared" si="3"/>
        <v>31476600</v>
      </c>
      <c r="K32" s="71">
        <f t="shared" si="4"/>
        <v>28328940</v>
      </c>
      <c r="L32" s="71">
        <f t="shared" si="5"/>
        <v>25181280</v>
      </c>
      <c r="M32" s="72">
        <f t="shared" si="6"/>
        <v>78500</v>
      </c>
      <c r="N32" s="3"/>
      <c r="O32" s="66"/>
      <c r="P32" s="49"/>
      <c r="R32" s="7"/>
      <c r="S32" s="7"/>
    </row>
    <row r="33" spans="1:19" ht="16.5" x14ac:dyDescent="0.25">
      <c r="A33" s="78">
        <v>32</v>
      </c>
      <c r="B33" s="81">
        <v>402</v>
      </c>
      <c r="C33" s="80">
        <v>4</v>
      </c>
      <c r="D33" s="145" t="s">
        <v>13</v>
      </c>
      <c r="E33" s="79">
        <v>743</v>
      </c>
      <c r="F33" s="79">
        <v>67</v>
      </c>
      <c r="G33" s="81">
        <f t="shared" si="0"/>
        <v>810</v>
      </c>
      <c r="H33" s="80">
        <f t="shared" si="1"/>
        <v>891.00000000000011</v>
      </c>
      <c r="I33" s="78">
        <f t="shared" ref="I33:I35" si="10">I32</f>
        <v>38860</v>
      </c>
      <c r="J33" s="70">
        <f t="shared" si="3"/>
        <v>31476600</v>
      </c>
      <c r="K33" s="71">
        <f t="shared" si="4"/>
        <v>28328940</v>
      </c>
      <c r="L33" s="71">
        <f t="shared" si="5"/>
        <v>25181280</v>
      </c>
      <c r="M33" s="72">
        <f t="shared" si="6"/>
        <v>78500</v>
      </c>
      <c r="P33" s="9"/>
      <c r="S33" s="10"/>
    </row>
    <row r="34" spans="1:19" ht="15.75" customHeight="1" x14ac:dyDescent="0.25">
      <c r="A34" s="78">
        <v>33</v>
      </c>
      <c r="B34" s="79">
        <v>403</v>
      </c>
      <c r="C34" s="80">
        <v>4</v>
      </c>
      <c r="D34" s="145" t="s">
        <v>30</v>
      </c>
      <c r="E34" s="79">
        <v>382</v>
      </c>
      <c r="F34" s="79">
        <v>27</v>
      </c>
      <c r="G34" s="81">
        <f t="shared" si="0"/>
        <v>409</v>
      </c>
      <c r="H34" s="80">
        <f t="shared" si="1"/>
        <v>449.90000000000003</v>
      </c>
      <c r="I34" s="78">
        <f t="shared" si="10"/>
        <v>38860</v>
      </c>
      <c r="J34" s="70">
        <f t="shared" si="3"/>
        <v>15893740</v>
      </c>
      <c r="K34" s="71">
        <f t="shared" si="4"/>
        <v>14304366</v>
      </c>
      <c r="L34" s="71">
        <f t="shared" si="5"/>
        <v>12714992</v>
      </c>
      <c r="M34" s="72">
        <f t="shared" si="6"/>
        <v>39500</v>
      </c>
      <c r="P34" s="9"/>
      <c r="S34" s="10"/>
    </row>
    <row r="35" spans="1:19" ht="16.5" x14ac:dyDescent="0.25">
      <c r="A35" s="78">
        <v>34</v>
      </c>
      <c r="B35" s="81">
        <v>404</v>
      </c>
      <c r="C35" s="80">
        <v>4</v>
      </c>
      <c r="D35" s="145" t="s">
        <v>31</v>
      </c>
      <c r="E35" s="79">
        <v>393</v>
      </c>
      <c r="F35" s="79">
        <v>39</v>
      </c>
      <c r="G35" s="81">
        <f t="shared" si="0"/>
        <v>432</v>
      </c>
      <c r="H35" s="80">
        <f t="shared" si="1"/>
        <v>475.20000000000005</v>
      </c>
      <c r="I35" s="78">
        <f t="shared" si="10"/>
        <v>38860</v>
      </c>
      <c r="J35" s="70">
        <f t="shared" si="3"/>
        <v>16787520</v>
      </c>
      <c r="K35" s="71">
        <f t="shared" si="4"/>
        <v>15108768</v>
      </c>
      <c r="L35" s="71">
        <f t="shared" si="5"/>
        <v>13430016</v>
      </c>
      <c r="M35" s="72">
        <f t="shared" si="6"/>
        <v>42000</v>
      </c>
      <c r="P35" s="9"/>
      <c r="S35" s="10"/>
    </row>
    <row r="36" spans="1:19" ht="17.25" customHeight="1" x14ac:dyDescent="0.25">
      <c r="A36" s="78">
        <v>35</v>
      </c>
      <c r="B36" s="79">
        <v>405</v>
      </c>
      <c r="C36" s="80">
        <v>4</v>
      </c>
      <c r="D36" s="145" t="s">
        <v>30</v>
      </c>
      <c r="E36" s="79">
        <v>382</v>
      </c>
      <c r="F36" s="79">
        <v>27</v>
      </c>
      <c r="G36" s="81">
        <f t="shared" si="0"/>
        <v>409</v>
      </c>
      <c r="H36" s="80">
        <f t="shared" si="1"/>
        <v>449.90000000000003</v>
      </c>
      <c r="I36" s="78">
        <f t="shared" ref="I36:I41" si="11">I35</f>
        <v>38860</v>
      </c>
      <c r="J36" s="70">
        <f t="shared" si="3"/>
        <v>15893740</v>
      </c>
      <c r="K36" s="71">
        <f t="shared" si="4"/>
        <v>14304366</v>
      </c>
      <c r="L36" s="71">
        <f t="shared" si="5"/>
        <v>12714992</v>
      </c>
      <c r="M36" s="72">
        <f t="shared" si="6"/>
        <v>39500</v>
      </c>
      <c r="S36" s="10"/>
    </row>
    <row r="37" spans="1:19" ht="17.25" customHeight="1" x14ac:dyDescent="0.25">
      <c r="A37" s="78">
        <v>36</v>
      </c>
      <c r="B37" s="81">
        <v>406</v>
      </c>
      <c r="C37" s="80">
        <v>4</v>
      </c>
      <c r="D37" s="145" t="s">
        <v>31</v>
      </c>
      <c r="E37" s="79">
        <v>393</v>
      </c>
      <c r="F37" s="79">
        <v>39</v>
      </c>
      <c r="G37" s="81">
        <f t="shared" si="0"/>
        <v>432</v>
      </c>
      <c r="H37" s="80">
        <f t="shared" si="1"/>
        <v>475.20000000000005</v>
      </c>
      <c r="I37" s="78">
        <f t="shared" si="11"/>
        <v>38860</v>
      </c>
      <c r="J37" s="70">
        <f t="shared" si="3"/>
        <v>16787520</v>
      </c>
      <c r="K37" s="71">
        <f t="shared" si="4"/>
        <v>15108768</v>
      </c>
      <c r="L37" s="71">
        <f t="shared" si="5"/>
        <v>13430016</v>
      </c>
      <c r="M37" s="72">
        <f t="shared" si="6"/>
        <v>42000</v>
      </c>
      <c r="S37" s="10"/>
    </row>
    <row r="38" spans="1:19" ht="17.25" customHeight="1" x14ac:dyDescent="0.25">
      <c r="A38" s="78">
        <v>37</v>
      </c>
      <c r="B38" s="79">
        <v>407</v>
      </c>
      <c r="C38" s="80">
        <v>4</v>
      </c>
      <c r="D38" s="145" t="s">
        <v>31</v>
      </c>
      <c r="E38" s="79">
        <v>393</v>
      </c>
      <c r="F38" s="79">
        <v>39</v>
      </c>
      <c r="G38" s="81">
        <f t="shared" si="0"/>
        <v>432</v>
      </c>
      <c r="H38" s="80">
        <f t="shared" si="1"/>
        <v>475.20000000000005</v>
      </c>
      <c r="I38" s="78">
        <f t="shared" si="11"/>
        <v>38860</v>
      </c>
      <c r="J38" s="70">
        <f t="shared" si="3"/>
        <v>16787520</v>
      </c>
      <c r="K38" s="71">
        <f t="shared" si="4"/>
        <v>15108768</v>
      </c>
      <c r="L38" s="71">
        <f t="shared" si="5"/>
        <v>13430016</v>
      </c>
      <c r="M38" s="72">
        <f t="shared" si="6"/>
        <v>42000</v>
      </c>
      <c r="S38" s="10"/>
    </row>
    <row r="39" spans="1:19" ht="17.25" customHeight="1" x14ac:dyDescent="0.25">
      <c r="A39" s="78">
        <v>38</v>
      </c>
      <c r="B39" s="81">
        <v>408</v>
      </c>
      <c r="C39" s="80">
        <v>4</v>
      </c>
      <c r="D39" s="145" t="s">
        <v>30</v>
      </c>
      <c r="E39" s="79">
        <v>382</v>
      </c>
      <c r="F39" s="79">
        <v>27</v>
      </c>
      <c r="G39" s="81">
        <f t="shared" si="0"/>
        <v>409</v>
      </c>
      <c r="H39" s="80">
        <f t="shared" si="1"/>
        <v>449.90000000000003</v>
      </c>
      <c r="I39" s="78">
        <f t="shared" si="11"/>
        <v>38860</v>
      </c>
      <c r="J39" s="70">
        <f t="shared" si="3"/>
        <v>15893740</v>
      </c>
      <c r="K39" s="71">
        <f t="shared" si="4"/>
        <v>14304366</v>
      </c>
      <c r="L39" s="71">
        <f t="shared" si="5"/>
        <v>12714992</v>
      </c>
      <c r="M39" s="72">
        <f t="shared" si="6"/>
        <v>39500</v>
      </c>
      <c r="S39" s="10"/>
    </row>
    <row r="40" spans="1:19" ht="17.25" customHeight="1" x14ac:dyDescent="0.25">
      <c r="A40" s="78">
        <v>39</v>
      </c>
      <c r="B40" s="79">
        <v>409</v>
      </c>
      <c r="C40" s="80">
        <v>4</v>
      </c>
      <c r="D40" s="145" t="s">
        <v>30</v>
      </c>
      <c r="E40" s="79">
        <v>382</v>
      </c>
      <c r="F40" s="79">
        <v>28</v>
      </c>
      <c r="G40" s="81">
        <f t="shared" si="0"/>
        <v>410</v>
      </c>
      <c r="H40" s="80">
        <f t="shared" si="1"/>
        <v>451.00000000000006</v>
      </c>
      <c r="I40" s="78">
        <f t="shared" si="11"/>
        <v>38860</v>
      </c>
      <c r="J40" s="70">
        <f t="shared" si="3"/>
        <v>15932600</v>
      </c>
      <c r="K40" s="71">
        <f t="shared" si="4"/>
        <v>14339340</v>
      </c>
      <c r="L40" s="71">
        <f t="shared" si="5"/>
        <v>12746080</v>
      </c>
      <c r="M40" s="72">
        <f t="shared" si="6"/>
        <v>40000</v>
      </c>
      <c r="S40" s="10"/>
    </row>
    <row r="41" spans="1:19" ht="17.25" customHeight="1" x14ac:dyDescent="0.25">
      <c r="A41" s="78">
        <v>40</v>
      </c>
      <c r="B41" s="81">
        <v>410</v>
      </c>
      <c r="C41" s="80">
        <v>4</v>
      </c>
      <c r="D41" s="145" t="s">
        <v>31</v>
      </c>
      <c r="E41" s="79">
        <v>393</v>
      </c>
      <c r="F41" s="79">
        <v>39</v>
      </c>
      <c r="G41" s="81">
        <f t="shared" si="0"/>
        <v>432</v>
      </c>
      <c r="H41" s="80">
        <f t="shared" si="1"/>
        <v>475.20000000000005</v>
      </c>
      <c r="I41" s="78">
        <f t="shared" si="11"/>
        <v>38860</v>
      </c>
      <c r="J41" s="70">
        <f t="shared" si="3"/>
        <v>16787520</v>
      </c>
      <c r="K41" s="71">
        <f t="shared" si="4"/>
        <v>15108768</v>
      </c>
      <c r="L41" s="71">
        <f t="shared" si="5"/>
        <v>13430016</v>
      </c>
      <c r="M41" s="72">
        <f t="shared" si="6"/>
        <v>42000</v>
      </c>
      <c r="S41" s="10"/>
    </row>
    <row r="42" spans="1:19" ht="16.5" x14ac:dyDescent="0.25">
      <c r="A42" s="78">
        <v>41</v>
      </c>
      <c r="B42" s="81">
        <v>503</v>
      </c>
      <c r="C42" s="81">
        <v>5</v>
      </c>
      <c r="D42" s="145" t="s">
        <v>30</v>
      </c>
      <c r="E42" s="79">
        <v>382</v>
      </c>
      <c r="F42" s="79">
        <v>27</v>
      </c>
      <c r="G42" s="81">
        <f t="shared" si="0"/>
        <v>409</v>
      </c>
      <c r="H42" s="80">
        <f t="shared" si="1"/>
        <v>449.90000000000003</v>
      </c>
      <c r="I42" s="78">
        <f>I41+120</f>
        <v>38980</v>
      </c>
      <c r="J42" s="70">
        <f t="shared" si="3"/>
        <v>15942820</v>
      </c>
      <c r="K42" s="71">
        <f t="shared" si="4"/>
        <v>14348538</v>
      </c>
      <c r="L42" s="71">
        <f t="shared" si="5"/>
        <v>12754256</v>
      </c>
      <c r="M42" s="72">
        <f t="shared" si="6"/>
        <v>40000</v>
      </c>
      <c r="S42" s="10"/>
    </row>
    <row r="43" spans="1:19" ht="16.5" x14ac:dyDescent="0.25">
      <c r="A43" s="78">
        <v>42</v>
      </c>
      <c r="B43" s="81">
        <v>504</v>
      </c>
      <c r="C43" s="81">
        <v>5</v>
      </c>
      <c r="D43" s="145" t="s">
        <v>31</v>
      </c>
      <c r="E43" s="79">
        <v>393</v>
      </c>
      <c r="F43" s="79">
        <v>39</v>
      </c>
      <c r="G43" s="81">
        <f t="shared" si="0"/>
        <v>432</v>
      </c>
      <c r="H43" s="80">
        <f t="shared" si="1"/>
        <v>475.20000000000005</v>
      </c>
      <c r="I43" s="78">
        <f t="shared" ref="I43:I49" si="12">I42</f>
        <v>38980</v>
      </c>
      <c r="J43" s="70">
        <f t="shared" si="3"/>
        <v>16839360</v>
      </c>
      <c r="K43" s="71">
        <f t="shared" si="4"/>
        <v>15155424</v>
      </c>
      <c r="L43" s="71">
        <f t="shared" si="5"/>
        <v>13471488</v>
      </c>
      <c r="M43" s="72">
        <f t="shared" si="6"/>
        <v>42000</v>
      </c>
      <c r="S43" s="10"/>
    </row>
    <row r="44" spans="1:19" ht="16.5" x14ac:dyDescent="0.25">
      <c r="A44" s="78">
        <v>43</v>
      </c>
      <c r="B44" s="81">
        <v>505</v>
      </c>
      <c r="C44" s="81">
        <v>5</v>
      </c>
      <c r="D44" s="145" t="s">
        <v>30</v>
      </c>
      <c r="E44" s="79">
        <v>382</v>
      </c>
      <c r="F44" s="79">
        <v>27</v>
      </c>
      <c r="G44" s="81">
        <f t="shared" si="0"/>
        <v>409</v>
      </c>
      <c r="H44" s="80">
        <f t="shared" si="1"/>
        <v>449.90000000000003</v>
      </c>
      <c r="I44" s="78">
        <f t="shared" si="12"/>
        <v>38980</v>
      </c>
      <c r="J44" s="70">
        <f t="shared" si="3"/>
        <v>15942820</v>
      </c>
      <c r="K44" s="71">
        <f t="shared" si="4"/>
        <v>14348538</v>
      </c>
      <c r="L44" s="71">
        <f t="shared" si="5"/>
        <v>12754256</v>
      </c>
      <c r="M44" s="72">
        <f t="shared" si="6"/>
        <v>40000</v>
      </c>
      <c r="S44" s="10"/>
    </row>
    <row r="45" spans="1:19" ht="16.5" x14ac:dyDescent="0.25">
      <c r="A45" s="78">
        <v>44</v>
      </c>
      <c r="B45" s="81">
        <v>506</v>
      </c>
      <c r="C45" s="81">
        <v>5</v>
      </c>
      <c r="D45" s="145" t="s">
        <v>31</v>
      </c>
      <c r="E45" s="79">
        <v>393</v>
      </c>
      <c r="F45" s="79">
        <v>39</v>
      </c>
      <c r="G45" s="81">
        <f t="shared" si="0"/>
        <v>432</v>
      </c>
      <c r="H45" s="80">
        <f t="shared" si="1"/>
        <v>475.20000000000005</v>
      </c>
      <c r="I45" s="78">
        <f t="shared" si="12"/>
        <v>38980</v>
      </c>
      <c r="J45" s="70">
        <f t="shared" si="3"/>
        <v>16839360</v>
      </c>
      <c r="K45" s="71">
        <f t="shared" si="4"/>
        <v>15155424</v>
      </c>
      <c r="L45" s="71">
        <f t="shared" si="5"/>
        <v>13471488</v>
      </c>
      <c r="M45" s="72">
        <f t="shared" si="6"/>
        <v>42000</v>
      </c>
      <c r="S45" s="10"/>
    </row>
    <row r="46" spans="1:19" ht="16.5" x14ac:dyDescent="0.25">
      <c r="A46" s="78">
        <v>45</v>
      </c>
      <c r="B46" s="81">
        <v>507</v>
      </c>
      <c r="C46" s="81">
        <v>5</v>
      </c>
      <c r="D46" s="145" t="s">
        <v>31</v>
      </c>
      <c r="E46" s="79">
        <v>393</v>
      </c>
      <c r="F46" s="79">
        <v>39</v>
      </c>
      <c r="G46" s="81">
        <f t="shared" si="0"/>
        <v>432</v>
      </c>
      <c r="H46" s="80">
        <f t="shared" si="1"/>
        <v>475.20000000000005</v>
      </c>
      <c r="I46" s="78">
        <f t="shared" si="12"/>
        <v>38980</v>
      </c>
      <c r="J46" s="70">
        <f t="shared" si="3"/>
        <v>16839360</v>
      </c>
      <c r="K46" s="71">
        <f t="shared" si="4"/>
        <v>15155424</v>
      </c>
      <c r="L46" s="71">
        <f t="shared" si="5"/>
        <v>13471488</v>
      </c>
      <c r="M46" s="72">
        <f t="shared" si="6"/>
        <v>42000</v>
      </c>
      <c r="S46" s="10"/>
    </row>
    <row r="47" spans="1:19" ht="16.5" x14ac:dyDescent="0.25">
      <c r="A47" s="78">
        <v>46</v>
      </c>
      <c r="B47" s="81">
        <v>508</v>
      </c>
      <c r="C47" s="81">
        <v>5</v>
      </c>
      <c r="D47" s="145" t="s">
        <v>30</v>
      </c>
      <c r="E47" s="79">
        <v>382</v>
      </c>
      <c r="F47" s="79">
        <v>27</v>
      </c>
      <c r="G47" s="81">
        <f t="shared" si="0"/>
        <v>409</v>
      </c>
      <c r="H47" s="80">
        <f t="shared" si="1"/>
        <v>449.90000000000003</v>
      </c>
      <c r="I47" s="78">
        <f t="shared" si="12"/>
        <v>38980</v>
      </c>
      <c r="J47" s="70">
        <f t="shared" si="3"/>
        <v>15942820</v>
      </c>
      <c r="K47" s="71">
        <f t="shared" si="4"/>
        <v>14348538</v>
      </c>
      <c r="L47" s="71">
        <f t="shared" si="5"/>
        <v>12754256</v>
      </c>
      <c r="M47" s="72">
        <f t="shared" si="6"/>
        <v>40000</v>
      </c>
      <c r="S47" s="10"/>
    </row>
    <row r="48" spans="1:19" ht="16.5" x14ac:dyDescent="0.25">
      <c r="A48" s="78">
        <v>47</v>
      </c>
      <c r="B48" s="81">
        <v>509</v>
      </c>
      <c r="C48" s="81">
        <v>5</v>
      </c>
      <c r="D48" s="145" t="s">
        <v>30</v>
      </c>
      <c r="E48" s="79">
        <v>382</v>
      </c>
      <c r="F48" s="79">
        <v>28</v>
      </c>
      <c r="G48" s="81">
        <f t="shared" si="0"/>
        <v>410</v>
      </c>
      <c r="H48" s="80">
        <f t="shared" si="1"/>
        <v>451.00000000000006</v>
      </c>
      <c r="I48" s="78">
        <f t="shared" si="12"/>
        <v>38980</v>
      </c>
      <c r="J48" s="70">
        <f t="shared" si="3"/>
        <v>15981800</v>
      </c>
      <c r="K48" s="71">
        <f t="shared" si="4"/>
        <v>14383620</v>
      </c>
      <c r="L48" s="71">
        <f t="shared" si="5"/>
        <v>12785440</v>
      </c>
      <c r="M48" s="72">
        <f t="shared" si="6"/>
        <v>40000</v>
      </c>
      <c r="S48" s="10"/>
    </row>
    <row r="49" spans="1:19" ht="16.5" x14ac:dyDescent="0.25">
      <c r="A49" s="78">
        <v>48</v>
      </c>
      <c r="B49" s="81">
        <v>510</v>
      </c>
      <c r="C49" s="81">
        <v>5</v>
      </c>
      <c r="D49" s="145" t="s">
        <v>31</v>
      </c>
      <c r="E49" s="79">
        <v>393</v>
      </c>
      <c r="F49" s="79">
        <v>39</v>
      </c>
      <c r="G49" s="81">
        <f t="shared" si="0"/>
        <v>432</v>
      </c>
      <c r="H49" s="80">
        <f t="shared" si="1"/>
        <v>475.20000000000005</v>
      </c>
      <c r="I49" s="78">
        <f t="shared" si="12"/>
        <v>38980</v>
      </c>
      <c r="J49" s="70">
        <f t="shared" si="3"/>
        <v>16839360</v>
      </c>
      <c r="K49" s="71">
        <f t="shared" si="4"/>
        <v>15155424</v>
      </c>
      <c r="L49" s="71">
        <f t="shared" si="5"/>
        <v>13471488</v>
      </c>
      <c r="M49" s="72">
        <f t="shared" si="6"/>
        <v>42000</v>
      </c>
      <c r="S49" s="10"/>
    </row>
    <row r="50" spans="1:19" x14ac:dyDescent="0.25">
      <c r="A50" s="78">
        <v>49</v>
      </c>
      <c r="B50" s="81">
        <v>601</v>
      </c>
      <c r="C50" s="81">
        <v>6</v>
      </c>
      <c r="D50" s="145" t="s">
        <v>13</v>
      </c>
      <c r="E50" s="79">
        <v>743</v>
      </c>
      <c r="F50" s="79">
        <v>67</v>
      </c>
      <c r="G50" s="81">
        <f t="shared" si="0"/>
        <v>810</v>
      </c>
      <c r="H50" s="80">
        <f t="shared" si="1"/>
        <v>891.00000000000011</v>
      </c>
      <c r="I50" s="78">
        <f>I44+120</f>
        <v>39100</v>
      </c>
      <c r="J50" s="70">
        <f t="shared" si="3"/>
        <v>31671000</v>
      </c>
      <c r="K50" s="71">
        <f t="shared" si="4"/>
        <v>28503900</v>
      </c>
      <c r="L50" s="71">
        <f t="shared" si="5"/>
        <v>25336800</v>
      </c>
      <c r="M50" s="72">
        <f t="shared" si="6"/>
        <v>79000</v>
      </c>
    </row>
    <row r="51" spans="1:19" x14ac:dyDescent="0.25">
      <c r="A51" s="78">
        <v>50</v>
      </c>
      <c r="B51" s="81">
        <v>602</v>
      </c>
      <c r="C51" s="81">
        <v>6</v>
      </c>
      <c r="D51" s="145" t="s">
        <v>13</v>
      </c>
      <c r="E51" s="79">
        <v>743</v>
      </c>
      <c r="F51" s="79">
        <v>67</v>
      </c>
      <c r="G51" s="81">
        <f t="shared" si="0"/>
        <v>810</v>
      </c>
      <c r="H51" s="80">
        <f t="shared" si="1"/>
        <v>891.00000000000011</v>
      </c>
      <c r="I51" s="78">
        <f t="shared" ref="I51:I59" si="13">I50</f>
        <v>39100</v>
      </c>
      <c r="J51" s="70">
        <f t="shared" si="3"/>
        <v>31671000</v>
      </c>
      <c r="K51" s="71">
        <f t="shared" si="4"/>
        <v>28503900</v>
      </c>
      <c r="L51" s="71">
        <f t="shared" si="5"/>
        <v>25336800</v>
      </c>
      <c r="M51" s="72">
        <f t="shared" si="6"/>
        <v>79000</v>
      </c>
    </row>
    <row r="52" spans="1:19" x14ac:dyDescent="0.25">
      <c r="A52" s="78">
        <v>51</v>
      </c>
      <c r="B52" s="81">
        <v>603</v>
      </c>
      <c r="C52" s="81">
        <v>6</v>
      </c>
      <c r="D52" s="145" t="s">
        <v>30</v>
      </c>
      <c r="E52" s="79">
        <v>382</v>
      </c>
      <c r="F52" s="79">
        <v>27</v>
      </c>
      <c r="G52" s="81">
        <f t="shared" si="0"/>
        <v>409</v>
      </c>
      <c r="H52" s="80">
        <f t="shared" si="1"/>
        <v>449.90000000000003</v>
      </c>
      <c r="I52" s="78">
        <f t="shared" si="13"/>
        <v>39100</v>
      </c>
      <c r="J52" s="70">
        <f t="shared" si="3"/>
        <v>15991900</v>
      </c>
      <c r="K52" s="71">
        <f t="shared" si="4"/>
        <v>14392710</v>
      </c>
      <c r="L52" s="71">
        <f t="shared" si="5"/>
        <v>12793520</v>
      </c>
      <c r="M52" s="72">
        <f t="shared" si="6"/>
        <v>40000</v>
      </c>
    </row>
    <row r="53" spans="1:19" s="48" customFormat="1" x14ac:dyDescent="0.25">
      <c r="A53" s="78">
        <v>52</v>
      </c>
      <c r="B53" s="81">
        <v>604</v>
      </c>
      <c r="C53" s="81">
        <v>6</v>
      </c>
      <c r="D53" s="145" t="s">
        <v>31</v>
      </c>
      <c r="E53" s="79">
        <v>393</v>
      </c>
      <c r="F53" s="79">
        <v>39</v>
      </c>
      <c r="G53" s="81">
        <f t="shared" si="0"/>
        <v>432</v>
      </c>
      <c r="H53" s="80">
        <f t="shared" si="1"/>
        <v>475.20000000000005</v>
      </c>
      <c r="I53" s="78">
        <f t="shared" si="13"/>
        <v>39100</v>
      </c>
      <c r="J53" s="70">
        <f t="shared" si="3"/>
        <v>16891200</v>
      </c>
      <c r="K53" s="71">
        <f t="shared" si="4"/>
        <v>15202080</v>
      </c>
      <c r="L53" s="71">
        <f t="shared" si="5"/>
        <v>13512960</v>
      </c>
      <c r="M53" s="72">
        <f t="shared" si="6"/>
        <v>42000</v>
      </c>
      <c r="N53"/>
      <c r="O53" s="1"/>
    </row>
    <row r="54" spans="1:19" x14ac:dyDescent="0.25">
      <c r="A54" s="78">
        <v>53</v>
      </c>
      <c r="B54" s="81">
        <v>605</v>
      </c>
      <c r="C54" s="81">
        <v>6</v>
      </c>
      <c r="D54" s="145" t="s">
        <v>30</v>
      </c>
      <c r="E54" s="79">
        <v>382</v>
      </c>
      <c r="F54" s="79">
        <v>27</v>
      </c>
      <c r="G54" s="81">
        <f t="shared" si="0"/>
        <v>409</v>
      </c>
      <c r="H54" s="80">
        <f t="shared" si="1"/>
        <v>449.90000000000003</v>
      </c>
      <c r="I54" s="78">
        <f t="shared" si="13"/>
        <v>39100</v>
      </c>
      <c r="J54" s="70">
        <f t="shared" si="3"/>
        <v>15991900</v>
      </c>
      <c r="K54" s="71">
        <f t="shared" si="4"/>
        <v>14392710</v>
      </c>
      <c r="L54" s="71">
        <f t="shared" si="5"/>
        <v>12793520</v>
      </c>
      <c r="M54" s="72">
        <f t="shared" si="6"/>
        <v>40000</v>
      </c>
    </row>
    <row r="55" spans="1:19" x14ac:dyDescent="0.25">
      <c r="A55" s="78">
        <v>54</v>
      </c>
      <c r="B55" s="81">
        <v>606</v>
      </c>
      <c r="C55" s="81">
        <v>6</v>
      </c>
      <c r="D55" s="145" t="s">
        <v>31</v>
      </c>
      <c r="E55" s="79">
        <v>393</v>
      </c>
      <c r="F55" s="79">
        <v>39</v>
      </c>
      <c r="G55" s="81">
        <f t="shared" si="0"/>
        <v>432</v>
      </c>
      <c r="H55" s="80">
        <f t="shared" si="1"/>
        <v>475.20000000000005</v>
      </c>
      <c r="I55" s="78">
        <f t="shared" si="13"/>
        <v>39100</v>
      </c>
      <c r="J55" s="70">
        <f t="shared" si="3"/>
        <v>16891200</v>
      </c>
      <c r="K55" s="71">
        <f t="shared" si="4"/>
        <v>15202080</v>
      </c>
      <c r="L55" s="71">
        <f t="shared" si="5"/>
        <v>13512960</v>
      </c>
      <c r="M55" s="72">
        <f t="shared" si="6"/>
        <v>42000</v>
      </c>
    </row>
    <row r="56" spans="1:19" x14ac:dyDescent="0.25">
      <c r="A56" s="78">
        <v>55</v>
      </c>
      <c r="B56" s="81">
        <v>607</v>
      </c>
      <c r="C56" s="81">
        <v>6</v>
      </c>
      <c r="D56" s="145" t="s">
        <v>31</v>
      </c>
      <c r="E56" s="79">
        <v>393</v>
      </c>
      <c r="F56" s="79">
        <v>39</v>
      </c>
      <c r="G56" s="81">
        <f t="shared" si="0"/>
        <v>432</v>
      </c>
      <c r="H56" s="80">
        <f t="shared" si="1"/>
        <v>475.20000000000005</v>
      </c>
      <c r="I56" s="78">
        <f t="shared" si="13"/>
        <v>39100</v>
      </c>
      <c r="J56" s="70">
        <f t="shared" si="3"/>
        <v>16891200</v>
      </c>
      <c r="K56" s="71">
        <f t="shared" si="4"/>
        <v>15202080</v>
      </c>
      <c r="L56" s="71">
        <f t="shared" si="5"/>
        <v>13512960</v>
      </c>
      <c r="M56" s="72">
        <f t="shared" si="6"/>
        <v>42000</v>
      </c>
    </row>
    <row r="57" spans="1:19" x14ac:dyDescent="0.25">
      <c r="A57" s="78">
        <v>56</v>
      </c>
      <c r="B57" s="81">
        <v>608</v>
      </c>
      <c r="C57" s="81">
        <v>6</v>
      </c>
      <c r="D57" s="145" t="s">
        <v>30</v>
      </c>
      <c r="E57" s="79">
        <v>382</v>
      </c>
      <c r="F57" s="79">
        <v>27</v>
      </c>
      <c r="G57" s="81">
        <f t="shared" si="0"/>
        <v>409</v>
      </c>
      <c r="H57" s="80">
        <f t="shared" si="1"/>
        <v>449.90000000000003</v>
      </c>
      <c r="I57" s="78">
        <f t="shared" si="13"/>
        <v>39100</v>
      </c>
      <c r="J57" s="70">
        <f t="shared" si="3"/>
        <v>15991900</v>
      </c>
      <c r="K57" s="71">
        <f t="shared" si="4"/>
        <v>14392710</v>
      </c>
      <c r="L57" s="71">
        <f t="shared" si="5"/>
        <v>12793520</v>
      </c>
      <c r="M57" s="72">
        <f t="shared" si="6"/>
        <v>40000</v>
      </c>
    </row>
    <row r="58" spans="1:19" x14ac:dyDescent="0.25">
      <c r="A58" s="78">
        <v>57</v>
      </c>
      <c r="B58" s="81">
        <v>609</v>
      </c>
      <c r="C58" s="81">
        <v>6</v>
      </c>
      <c r="D58" s="145" t="s">
        <v>30</v>
      </c>
      <c r="E58" s="79">
        <v>382</v>
      </c>
      <c r="F58" s="79">
        <v>28</v>
      </c>
      <c r="G58" s="81">
        <f t="shared" si="0"/>
        <v>410</v>
      </c>
      <c r="H58" s="80">
        <f t="shared" si="1"/>
        <v>451.00000000000006</v>
      </c>
      <c r="I58" s="78">
        <f t="shared" si="13"/>
        <v>39100</v>
      </c>
      <c r="J58" s="70">
        <f t="shared" si="3"/>
        <v>16031000</v>
      </c>
      <c r="K58" s="71">
        <f t="shared" si="4"/>
        <v>14427900</v>
      </c>
      <c r="L58" s="71">
        <f t="shared" si="5"/>
        <v>12824800</v>
      </c>
      <c r="M58" s="72">
        <f t="shared" si="6"/>
        <v>40000</v>
      </c>
    </row>
    <row r="59" spans="1:19" x14ac:dyDescent="0.25">
      <c r="A59" s="78">
        <v>58</v>
      </c>
      <c r="B59" s="81">
        <v>610</v>
      </c>
      <c r="C59" s="81">
        <v>6</v>
      </c>
      <c r="D59" s="145" t="s">
        <v>31</v>
      </c>
      <c r="E59" s="79">
        <v>393</v>
      </c>
      <c r="F59" s="79">
        <v>39</v>
      </c>
      <c r="G59" s="81">
        <f t="shared" si="0"/>
        <v>432</v>
      </c>
      <c r="H59" s="80">
        <f t="shared" si="1"/>
        <v>475.20000000000005</v>
      </c>
      <c r="I59" s="78">
        <f t="shared" si="13"/>
        <v>39100</v>
      </c>
      <c r="J59" s="70">
        <f t="shared" si="3"/>
        <v>16891200</v>
      </c>
      <c r="K59" s="71">
        <f t="shared" si="4"/>
        <v>15202080</v>
      </c>
      <c r="L59" s="71">
        <f t="shared" si="5"/>
        <v>13512960</v>
      </c>
      <c r="M59" s="72">
        <f t="shared" si="6"/>
        <v>42000</v>
      </c>
    </row>
    <row r="60" spans="1:19" x14ac:dyDescent="0.25">
      <c r="A60" s="78">
        <v>59</v>
      </c>
      <c r="B60" s="81">
        <v>701</v>
      </c>
      <c r="C60" s="81">
        <v>7</v>
      </c>
      <c r="D60" s="145" t="s">
        <v>13</v>
      </c>
      <c r="E60" s="79">
        <v>743</v>
      </c>
      <c r="F60" s="79">
        <v>67</v>
      </c>
      <c r="G60" s="81">
        <f t="shared" si="0"/>
        <v>810</v>
      </c>
      <c r="H60" s="80">
        <f t="shared" si="1"/>
        <v>891.00000000000011</v>
      </c>
      <c r="I60" s="78">
        <f>I54+120</f>
        <v>39220</v>
      </c>
      <c r="J60" s="70">
        <f t="shared" si="3"/>
        <v>31768200</v>
      </c>
      <c r="K60" s="71">
        <f t="shared" si="4"/>
        <v>28591380</v>
      </c>
      <c r="L60" s="71">
        <f t="shared" si="5"/>
        <v>25414560</v>
      </c>
      <c r="M60" s="72">
        <f t="shared" si="6"/>
        <v>79500</v>
      </c>
    </row>
    <row r="61" spans="1:19" x14ac:dyDescent="0.25">
      <c r="A61" s="78">
        <v>60</v>
      </c>
      <c r="B61" s="81">
        <v>702</v>
      </c>
      <c r="C61" s="81">
        <v>7</v>
      </c>
      <c r="D61" s="145" t="s">
        <v>13</v>
      </c>
      <c r="E61" s="79">
        <v>743</v>
      </c>
      <c r="F61" s="79">
        <v>67</v>
      </c>
      <c r="G61" s="81">
        <f t="shared" si="0"/>
        <v>810</v>
      </c>
      <c r="H61" s="80">
        <f t="shared" si="1"/>
        <v>891.00000000000011</v>
      </c>
      <c r="I61" s="78">
        <f t="shared" ref="I61:I69" si="14">I60</f>
        <v>39220</v>
      </c>
      <c r="J61" s="70">
        <f t="shared" si="3"/>
        <v>31768200</v>
      </c>
      <c r="K61" s="71">
        <f t="shared" si="4"/>
        <v>28591380</v>
      </c>
      <c r="L61" s="71">
        <f t="shared" si="5"/>
        <v>25414560</v>
      </c>
      <c r="M61" s="72">
        <f t="shared" si="6"/>
        <v>79500</v>
      </c>
    </row>
    <row r="62" spans="1:19" x14ac:dyDescent="0.25">
      <c r="A62" s="78">
        <v>61</v>
      </c>
      <c r="B62" s="79">
        <v>703</v>
      </c>
      <c r="C62" s="79">
        <v>7</v>
      </c>
      <c r="D62" s="145" t="s">
        <v>30</v>
      </c>
      <c r="E62" s="79">
        <v>382</v>
      </c>
      <c r="F62" s="79">
        <v>27</v>
      </c>
      <c r="G62" s="81">
        <f t="shared" si="0"/>
        <v>409</v>
      </c>
      <c r="H62" s="80">
        <f t="shared" si="1"/>
        <v>449.90000000000003</v>
      </c>
      <c r="I62" s="78">
        <f t="shared" si="14"/>
        <v>39220</v>
      </c>
      <c r="J62" s="70">
        <f t="shared" si="3"/>
        <v>16040980</v>
      </c>
      <c r="K62" s="71">
        <f t="shared" si="4"/>
        <v>14436882</v>
      </c>
      <c r="L62" s="71">
        <f t="shared" si="5"/>
        <v>12832784</v>
      </c>
      <c r="M62" s="72">
        <f t="shared" si="6"/>
        <v>40000</v>
      </c>
    </row>
    <row r="63" spans="1:19" x14ac:dyDescent="0.25">
      <c r="A63" s="78">
        <v>62</v>
      </c>
      <c r="B63" s="79">
        <v>704</v>
      </c>
      <c r="C63" s="79">
        <v>7</v>
      </c>
      <c r="D63" s="145" t="s">
        <v>31</v>
      </c>
      <c r="E63" s="79">
        <v>393</v>
      </c>
      <c r="F63" s="79">
        <v>39</v>
      </c>
      <c r="G63" s="81">
        <f t="shared" si="0"/>
        <v>432</v>
      </c>
      <c r="H63" s="80">
        <f t="shared" si="1"/>
        <v>475.20000000000005</v>
      </c>
      <c r="I63" s="78">
        <f t="shared" si="14"/>
        <v>39220</v>
      </c>
      <c r="J63" s="70">
        <f t="shared" si="3"/>
        <v>16943040</v>
      </c>
      <c r="K63" s="71">
        <f t="shared" si="4"/>
        <v>15248736</v>
      </c>
      <c r="L63" s="71">
        <f t="shared" si="5"/>
        <v>13554432</v>
      </c>
      <c r="M63" s="72">
        <f t="shared" si="6"/>
        <v>42500</v>
      </c>
    </row>
    <row r="64" spans="1:19" x14ac:dyDescent="0.25">
      <c r="A64" s="78">
        <v>63</v>
      </c>
      <c r="B64" s="79">
        <v>705</v>
      </c>
      <c r="C64" s="79">
        <v>7</v>
      </c>
      <c r="D64" s="145" t="s">
        <v>30</v>
      </c>
      <c r="E64" s="79">
        <v>382</v>
      </c>
      <c r="F64" s="79">
        <v>27</v>
      </c>
      <c r="G64" s="81">
        <f t="shared" si="0"/>
        <v>409</v>
      </c>
      <c r="H64" s="80">
        <f t="shared" si="1"/>
        <v>449.90000000000003</v>
      </c>
      <c r="I64" s="78">
        <f t="shared" si="14"/>
        <v>39220</v>
      </c>
      <c r="J64" s="70">
        <f t="shared" si="3"/>
        <v>16040980</v>
      </c>
      <c r="K64" s="71">
        <f t="shared" si="4"/>
        <v>14436882</v>
      </c>
      <c r="L64" s="71">
        <f t="shared" si="5"/>
        <v>12832784</v>
      </c>
      <c r="M64" s="72">
        <f t="shared" si="6"/>
        <v>40000</v>
      </c>
    </row>
    <row r="65" spans="1:13" x14ac:dyDescent="0.25">
      <c r="A65" s="78">
        <v>64</v>
      </c>
      <c r="B65" s="79">
        <v>706</v>
      </c>
      <c r="C65" s="79">
        <v>7</v>
      </c>
      <c r="D65" s="145" t="s">
        <v>31</v>
      </c>
      <c r="E65" s="79">
        <v>393</v>
      </c>
      <c r="F65" s="79">
        <v>39</v>
      </c>
      <c r="G65" s="81">
        <f t="shared" ref="G65:G126" si="15">E65+F65</f>
        <v>432</v>
      </c>
      <c r="H65" s="80">
        <f t="shared" ref="H65:H126" si="16">G65*1.1</f>
        <v>475.20000000000005</v>
      </c>
      <c r="I65" s="78">
        <f t="shared" si="14"/>
        <v>39220</v>
      </c>
      <c r="J65" s="70">
        <f t="shared" si="3"/>
        <v>16943040</v>
      </c>
      <c r="K65" s="71">
        <f t="shared" si="4"/>
        <v>15248736</v>
      </c>
      <c r="L65" s="71">
        <f t="shared" si="5"/>
        <v>13554432</v>
      </c>
      <c r="M65" s="72">
        <f t="shared" si="6"/>
        <v>42500</v>
      </c>
    </row>
    <row r="66" spans="1:13" x14ac:dyDescent="0.25">
      <c r="A66" s="78">
        <v>65</v>
      </c>
      <c r="B66" s="79">
        <v>707</v>
      </c>
      <c r="C66" s="79">
        <v>7</v>
      </c>
      <c r="D66" s="145" t="s">
        <v>31</v>
      </c>
      <c r="E66" s="79">
        <v>393</v>
      </c>
      <c r="F66" s="79">
        <v>39</v>
      </c>
      <c r="G66" s="81">
        <f t="shared" si="15"/>
        <v>432</v>
      </c>
      <c r="H66" s="80">
        <f t="shared" si="16"/>
        <v>475.20000000000005</v>
      </c>
      <c r="I66" s="78">
        <f t="shared" si="14"/>
        <v>39220</v>
      </c>
      <c r="J66" s="70">
        <f t="shared" si="3"/>
        <v>16943040</v>
      </c>
      <c r="K66" s="71">
        <f t="shared" si="4"/>
        <v>15248736</v>
      </c>
      <c r="L66" s="71">
        <f t="shared" si="5"/>
        <v>13554432</v>
      </c>
      <c r="M66" s="72">
        <f t="shared" si="6"/>
        <v>42500</v>
      </c>
    </row>
    <row r="67" spans="1:13" x14ac:dyDescent="0.25">
      <c r="A67" s="78">
        <v>66</v>
      </c>
      <c r="B67" s="79">
        <v>708</v>
      </c>
      <c r="C67" s="79">
        <v>7</v>
      </c>
      <c r="D67" s="145" t="s">
        <v>30</v>
      </c>
      <c r="E67" s="79">
        <v>382</v>
      </c>
      <c r="F67" s="79">
        <v>27</v>
      </c>
      <c r="G67" s="81">
        <f t="shared" si="15"/>
        <v>409</v>
      </c>
      <c r="H67" s="80">
        <f t="shared" si="16"/>
        <v>449.90000000000003</v>
      </c>
      <c r="I67" s="78">
        <f t="shared" si="14"/>
        <v>39220</v>
      </c>
      <c r="J67" s="70">
        <f t="shared" ref="J67:J130" si="17">G67*I67</f>
        <v>16040980</v>
      </c>
      <c r="K67" s="71">
        <f t="shared" ref="K67:K130" si="18">J67*0.9</f>
        <v>14436882</v>
      </c>
      <c r="L67" s="71">
        <f t="shared" ref="L67:L130" si="19">J67*0.8</f>
        <v>12832784</v>
      </c>
      <c r="M67" s="72">
        <f t="shared" ref="M67:M130" si="20">MROUND((J67*0.03/12),500)</f>
        <v>40000</v>
      </c>
    </row>
    <row r="68" spans="1:13" x14ac:dyDescent="0.25">
      <c r="A68" s="78">
        <v>67</v>
      </c>
      <c r="B68" s="79">
        <v>709</v>
      </c>
      <c r="C68" s="79">
        <v>7</v>
      </c>
      <c r="D68" s="145" t="s">
        <v>30</v>
      </c>
      <c r="E68" s="79">
        <v>382</v>
      </c>
      <c r="F68" s="79">
        <v>28</v>
      </c>
      <c r="G68" s="81">
        <f t="shared" si="15"/>
        <v>410</v>
      </c>
      <c r="H68" s="80">
        <f t="shared" si="16"/>
        <v>451.00000000000006</v>
      </c>
      <c r="I68" s="78">
        <f t="shared" si="14"/>
        <v>39220</v>
      </c>
      <c r="J68" s="70">
        <f t="shared" si="17"/>
        <v>16080200</v>
      </c>
      <c r="K68" s="71">
        <f t="shared" si="18"/>
        <v>14472180</v>
      </c>
      <c r="L68" s="71">
        <f t="shared" si="19"/>
        <v>12864160</v>
      </c>
      <c r="M68" s="72">
        <f t="shared" si="20"/>
        <v>40000</v>
      </c>
    </row>
    <row r="69" spans="1:13" x14ac:dyDescent="0.25">
      <c r="A69" s="78">
        <v>68</v>
      </c>
      <c r="B69" s="79">
        <v>710</v>
      </c>
      <c r="C69" s="79">
        <v>7</v>
      </c>
      <c r="D69" s="145" t="s">
        <v>31</v>
      </c>
      <c r="E69" s="79">
        <v>393</v>
      </c>
      <c r="F69" s="79">
        <v>39</v>
      </c>
      <c r="G69" s="81">
        <f t="shared" si="15"/>
        <v>432</v>
      </c>
      <c r="H69" s="80">
        <f t="shared" si="16"/>
        <v>475.20000000000005</v>
      </c>
      <c r="I69" s="78">
        <f t="shared" si="14"/>
        <v>39220</v>
      </c>
      <c r="J69" s="70">
        <f t="shared" si="17"/>
        <v>16943040</v>
      </c>
      <c r="K69" s="71">
        <f t="shared" si="18"/>
        <v>15248736</v>
      </c>
      <c r="L69" s="71">
        <f t="shared" si="19"/>
        <v>13554432</v>
      </c>
      <c r="M69" s="72">
        <f t="shared" si="20"/>
        <v>42500</v>
      </c>
    </row>
    <row r="70" spans="1:13" x14ac:dyDescent="0.25">
      <c r="A70" s="78">
        <v>69</v>
      </c>
      <c r="B70" s="79">
        <v>801</v>
      </c>
      <c r="C70" s="79">
        <v>8</v>
      </c>
      <c r="D70" s="145" t="s">
        <v>13</v>
      </c>
      <c r="E70" s="79">
        <v>743</v>
      </c>
      <c r="F70" s="79">
        <v>67</v>
      </c>
      <c r="G70" s="81">
        <f t="shared" si="15"/>
        <v>810</v>
      </c>
      <c r="H70" s="80">
        <f t="shared" si="16"/>
        <v>891.00000000000011</v>
      </c>
      <c r="I70" s="78">
        <f>I64+120</f>
        <v>39340</v>
      </c>
      <c r="J70" s="70">
        <f t="shared" si="17"/>
        <v>31865400</v>
      </c>
      <c r="K70" s="71">
        <f t="shared" si="18"/>
        <v>28678860</v>
      </c>
      <c r="L70" s="71">
        <f t="shared" si="19"/>
        <v>25492320</v>
      </c>
      <c r="M70" s="72">
        <f t="shared" si="20"/>
        <v>79500</v>
      </c>
    </row>
    <row r="71" spans="1:13" x14ac:dyDescent="0.25">
      <c r="A71" s="78">
        <v>70</v>
      </c>
      <c r="B71" s="79">
        <v>802</v>
      </c>
      <c r="C71" s="79">
        <v>8</v>
      </c>
      <c r="D71" s="145" t="s">
        <v>13</v>
      </c>
      <c r="E71" s="79">
        <v>743</v>
      </c>
      <c r="F71" s="79">
        <v>67</v>
      </c>
      <c r="G71" s="81">
        <f t="shared" si="15"/>
        <v>810</v>
      </c>
      <c r="H71" s="80">
        <f t="shared" si="16"/>
        <v>891.00000000000011</v>
      </c>
      <c r="I71" s="78">
        <f t="shared" ref="I71:I79" si="21">I70</f>
        <v>39340</v>
      </c>
      <c r="J71" s="70">
        <f t="shared" si="17"/>
        <v>31865400</v>
      </c>
      <c r="K71" s="71">
        <f t="shared" si="18"/>
        <v>28678860</v>
      </c>
      <c r="L71" s="71">
        <f t="shared" si="19"/>
        <v>25492320</v>
      </c>
      <c r="M71" s="72">
        <f t="shared" si="20"/>
        <v>79500</v>
      </c>
    </row>
    <row r="72" spans="1:13" x14ac:dyDescent="0.25">
      <c r="A72" s="78">
        <v>71</v>
      </c>
      <c r="B72" s="79">
        <v>803</v>
      </c>
      <c r="C72" s="79">
        <v>8</v>
      </c>
      <c r="D72" s="145" t="s">
        <v>30</v>
      </c>
      <c r="E72" s="79">
        <v>382</v>
      </c>
      <c r="F72" s="79">
        <v>27</v>
      </c>
      <c r="G72" s="81">
        <f t="shared" si="15"/>
        <v>409</v>
      </c>
      <c r="H72" s="80">
        <f t="shared" si="16"/>
        <v>449.90000000000003</v>
      </c>
      <c r="I72" s="78">
        <f t="shared" si="21"/>
        <v>39340</v>
      </c>
      <c r="J72" s="70">
        <f t="shared" si="17"/>
        <v>16090060</v>
      </c>
      <c r="K72" s="71">
        <f t="shared" si="18"/>
        <v>14481054</v>
      </c>
      <c r="L72" s="71">
        <f t="shared" si="19"/>
        <v>12872048</v>
      </c>
      <c r="M72" s="72">
        <f t="shared" si="20"/>
        <v>40000</v>
      </c>
    </row>
    <row r="73" spans="1:13" x14ac:dyDescent="0.25">
      <c r="A73" s="78">
        <v>72</v>
      </c>
      <c r="B73" s="79">
        <v>804</v>
      </c>
      <c r="C73" s="79">
        <v>8</v>
      </c>
      <c r="D73" s="145" t="s">
        <v>31</v>
      </c>
      <c r="E73" s="79">
        <v>393</v>
      </c>
      <c r="F73" s="79">
        <v>39</v>
      </c>
      <c r="G73" s="81">
        <f t="shared" si="15"/>
        <v>432</v>
      </c>
      <c r="H73" s="80">
        <f t="shared" si="16"/>
        <v>475.20000000000005</v>
      </c>
      <c r="I73" s="78">
        <f t="shared" si="21"/>
        <v>39340</v>
      </c>
      <c r="J73" s="70">
        <f t="shared" si="17"/>
        <v>16994880</v>
      </c>
      <c r="K73" s="71">
        <f t="shared" si="18"/>
        <v>15295392</v>
      </c>
      <c r="L73" s="71">
        <f t="shared" si="19"/>
        <v>13595904</v>
      </c>
      <c r="M73" s="72">
        <f t="shared" si="20"/>
        <v>42500</v>
      </c>
    </row>
    <row r="74" spans="1:13" x14ac:dyDescent="0.25">
      <c r="A74" s="78">
        <v>73</v>
      </c>
      <c r="B74" s="79">
        <v>805</v>
      </c>
      <c r="C74" s="79">
        <v>8</v>
      </c>
      <c r="D74" s="145" t="s">
        <v>30</v>
      </c>
      <c r="E74" s="79">
        <v>382</v>
      </c>
      <c r="F74" s="79">
        <v>27</v>
      </c>
      <c r="G74" s="81">
        <f t="shared" si="15"/>
        <v>409</v>
      </c>
      <c r="H74" s="80">
        <f t="shared" si="16"/>
        <v>449.90000000000003</v>
      </c>
      <c r="I74" s="78">
        <f t="shared" si="21"/>
        <v>39340</v>
      </c>
      <c r="J74" s="70">
        <f t="shared" si="17"/>
        <v>16090060</v>
      </c>
      <c r="K74" s="71">
        <f t="shared" si="18"/>
        <v>14481054</v>
      </c>
      <c r="L74" s="71">
        <f t="shared" si="19"/>
        <v>12872048</v>
      </c>
      <c r="M74" s="72">
        <f t="shared" si="20"/>
        <v>40000</v>
      </c>
    </row>
    <row r="75" spans="1:13" x14ac:dyDescent="0.25">
      <c r="A75" s="78">
        <v>74</v>
      </c>
      <c r="B75" s="79">
        <v>806</v>
      </c>
      <c r="C75" s="79">
        <v>8</v>
      </c>
      <c r="D75" s="145" t="s">
        <v>31</v>
      </c>
      <c r="E75" s="79">
        <v>393</v>
      </c>
      <c r="F75" s="79">
        <v>39</v>
      </c>
      <c r="G75" s="81">
        <f t="shared" si="15"/>
        <v>432</v>
      </c>
      <c r="H75" s="80">
        <f t="shared" si="16"/>
        <v>475.20000000000005</v>
      </c>
      <c r="I75" s="78">
        <f t="shared" si="21"/>
        <v>39340</v>
      </c>
      <c r="J75" s="70">
        <f t="shared" si="17"/>
        <v>16994880</v>
      </c>
      <c r="K75" s="71">
        <f t="shared" si="18"/>
        <v>15295392</v>
      </c>
      <c r="L75" s="71">
        <f t="shared" si="19"/>
        <v>13595904</v>
      </c>
      <c r="M75" s="72">
        <f t="shared" si="20"/>
        <v>42500</v>
      </c>
    </row>
    <row r="76" spans="1:13" x14ac:dyDescent="0.25">
      <c r="A76" s="78">
        <v>75</v>
      </c>
      <c r="B76" s="79">
        <v>807</v>
      </c>
      <c r="C76" s="79">
        <v>8</v>
      </c>
      <c r="D76" s="145" t="s">
        <v>31</v>
      </c>
      <c r="E76" s="79">
        <v>393</v>
      </c>
      <c r="F76" s="79">
        <v>39</v>
      </c>
      <c r="G76" s="81">
        <f t="shared" si="15"/>
        <v>432</v>
      </c>
      <c r="H76" s="80">
        <f t="shared" si="16"/>
        <v>475.20000000000005</v>
      </c>
      <c r="I76" s="78">
        <f t="shared" si="21"/>
        <v>39340</v>
      </c>
      <c r="J76" s="70">
        <f t="shared" si="17"/>
        <v>16994880</v>
      </c>
      <c r="K76" s="71">
        <f t="shared" si="18"/>
        <v>15295392</v>
      </c>
      <c r="L76" s="71">
        <f t="shared" si="19"/>
        <v>13595904</v>
      </c>
      <c r="M76" s="72">
        <f t="shared" si="20"/>
        <v>42500</v>
      </c>
    </row>
    <row r="77" spans="1:13" x14ac:dyDescent="0.25">
      <c r="A77" s="78">
        <v>76</v>
      </c>
      <c r="B77" s="79">
        <v>808</v>
      </c>
      <c r="C77" s="79">
        <v>8</v>
      </c>
      <c r="D77" s="145" t="s">
        <v>30</v>
      </c>
      <c r="E77" s="79">
        <v>382</v>
      </c>
      <c r="F77" s="79">
        <v>27</v>
      </c>
      <c r="G77" s="81">
        <f t="shared" si="15"/>
        <v>409</v>
      </c>
      <c r="H77" s="80">
        <f t="shared" si="16"/>
        <v>449.90000000000003</v>
      </c>
      <c r="I77" s="78">
        <f t="shared" si="21"/>
        <v>39340</v>
      </c>
      <c r="J77" s="70">
        <f t="shared" si="17"/>
        <v>16090060</v>
      </c>
      <c r="K77" s="71">
        <f t="shared" si="18"/>
        <v>14481054</v>
      </c>
      <c r="L77" s="71">
        <f t="shared" si="19"/>
        <v>12872048</v>
      </c>
      <c r="M77" s="72">
        <f t="shared" si="20"/>
        <v>40000</v>
      </c>
    </row>
    <row r="78" spans="1:13" x14ac:dyDescent="0.25">
      <c r="A78" s="78">
        <v>77</v>
      </c>
      <c r="B78" s="79">
        <v>809</v>
      </c>
      <c r="C78" s="79">
        <v>8</v>
      </c>
      <c r="D78" s="145" t="s">
        <v>30</v>
      </c>
      <c r="E78" s="79">
        <v>382</v>
      </c>
      <c r="F78" s="79">
        <v>28</v>
      </c>
      <c r="G78" s="81">
        <f t="shared" si="15"/>
        <v>410</v>
      </c>
      <c r="H78" s="80">
        <f t="shared" si="16"/>
        <v>451.00000000000006</v>
      </c>
      <c r="I78" s="78">
        <f t="shared" si="21"/>
        <v>39340</v>
      </c>
      <c r="J78" s="70">
        <f t="shared" si="17"/>
        <v>16129400</v>
      </c>
      <c r="K78" s="71">
        <f t="shared" si="18"/>
        <v>14516460</v>
      </c>
      <c r="L78" s="71">
        <f t="shared" si="19"/>
        <v>12903520</v>
      </c>
      <c r="M78" s="72">
        <f t="shared" si="20"/>
        <v>40500</v>
      </c>
    </row>
    <row r="79" spans="1:13" x14ac:dyDescent="0.25">
      <c r="A79" s="78">
        <v>78</v>
      </c>
      <c r="B79" s="79">
        <v>810</v>
      </c>
      <c r="C79" s="79">
        <v>8</v>
      </c>
      <c r="D79" s="145" t="s">
        <v>31</v>
      </c>
      <c r="E79" s="79">
        <v>393</v>
      </c>
      <c r="F79" s="79">
        <v>39</v>
      </c>
      <c r="G79" s="81">
        <f t="shared" si="15"/>
        <v>432</v>
      </c>
      <c r="H79" s="80">
        <f t="shared" si="16"/>
        <v>475.20000000000005</v>
      </c>
      <c r="I79" s="78">
        <f t="shared" si="21"/>
        <v>39340</v>
      </c>
      <c r="J79" s="70">
        <f t="shared" si="17"/>
        <v>16994880</v>
      </c>
      <c r="K79" s="71">
        <f t="shared" si="18"/>
        <v>15295392</v>
      </c>
      <c r="L79" s="71">
        <f t="shared" si="19"/>
        <v>13595904</v>
      </c>
      <c r="M79" s="72">
        <f t="shared" si="20"/>
        <v>42500</v>
      </c>
    </row>
    <row r="80" spans="1:13" x14ac:dyDescent="0.25">
      <c r="A80" s="78">
        <v>79</v>
      </c>
      <c r="B80" s="79">
        <v>901</v>
      </c>
      <c r="C80" s="79">
        <v>9</v>
      </c>
      <c r="D80" s="145" t="s">
        <v>13</v>
      </c>
      <c r="E80" s="79">
        <v>743</v>
      </c>
      <c r="F80" s="79">
        <v>67</v>
      </c>
      <c r="G80" s="81">
        <f t="shared" si="15"/>
        <v>810</v>
      </c>
      <c r="H80" s="80">
        <f t="shared" si="16"/>
        <v>891.00000000000011</v>
      </c>
      <c r="I80" s="78">
        <f>I74+120</f>
        <v>39460</v>
      </c>
      <c r="J80" s="70">
        <f t="shared" si="17"/>
        <v>31962600</v>
      </c>
      <c r="K80" s="71">
        <f t="shared" si="18"/>
        <v>28766340</v>
      </c>
      <c r="L80" s="71">
        <f t="shared" si="19"/>
        <v>25570080</v>
      </c>
      <c r="M80" s="72">
        <f t="shared" si="20"/>
        <v>80000</v>
      </c>
    </row>
    <row r="81" spans="1:13" x14ac:dyDescent="0.25">
      <c r="A81" s="78">
        <v>80</v>
      </c>
      <c r="B81" s="79">
        <v>902</v>
      </c>
      <c r="C81" s="79">
        <v>9</v>
      </c>
      <c r="D81" s="145" t="s">
        <v>13</v>
      </c>
      <c r="E81" s="79">
        <v>743</v>
      </c>
      <c r="F81" s="79">
        <v>67</v>
      </c>
      <c r="G81" s="81">
        <f t="shared" si="15"/>
        <v>810</v>
      </c>
      <c r="H81" s="80">
        <f t="shared" si="16"/>
        <v>891.00000000000011</v>
      </c>
      <c r="I81" s="78">
        <f t="shared" ref="I81:I89" si="22">I80</f>
        <v>39460</v>
      </c>
      <c r="J81" s="70">
        <f t="shared" si="17"/>
        <v>31962600</v>
      </c>
      <c r="K81" s="71">
        <f t="shared" si="18"/>
        <v>28766340</v>
      </c>
      <c r="L81" s="71">
        <f t="shared" si="19"/>
        <v>25570080</v>
      </c>
      <c r="M81" s="72">
        <f t="shared" si="20"/>
        <v>80000</v>
      </c>
    </row>
    <row r="82" spans="1:13" x14ac:dyDescent="0.25">
      <c r="A82" s="78">
        <v>81</v>
      </c>
      <c r="B82" s="81">
        <v>903</v>
      </c>
      <c r="C82" s="81">
        <v>9</v>
      </c>
      <c r="D82" s="145" t="s">
        <v>30</v>
      </c>
      <c r="E82" s="79">
        <v>382</v>
      </c>
      <c r="F82" s="79">
        <v>27</v>
      </c>
      <c r="G82" s="81">
        <f t="shared" si="15"/>
        <v>409</v>
      </c>
      <c r="H82" s="80">
        <f t="shared" si="16"/>
        <v>449.90000000000003</v>
      </c>
      <c r="I82" s="78">
        <f t="shared" si="22"/>
        <v>39460</v>
      </c>
      <c r="J82" s="70">
        <f t="shared" si="17"/>
        <v>16139140</v>
      </c>
      <c r="K82" s="71">
        <f t="shared" si="18"/>
        <v>14525226</v>
      </c>
      <c r="L82" s="71">
        <f t="shared" si="19"/>
        <v>12911312</v>
      </c>
      <c r="M82" s="72">
        <f t="shared" si="20"/>
        <v>40500</v>
      </c>
    </row>
    <row r="83" spans="1:13" x14ac:dyDescent="0.25">
      <c r="A83" s="78">
        <v>82</v>
      </c>
      <c r="B83" s="81">
        <v>904</v>
      </c>
      <c r="C83" s="81">
        <v>9</v>
      </c>
      <c r="D83" s="145" t="s">
        <v>31</v>
      </c>
      <c r="E83" s="79">
        <v>393</v>
      </c>
      <c r="F83" s="79">
        <v>39</v>
      </c>
      <c r="G83" s="81">
        <f t="shared" si="15"/>
        <v>432</v>
      </c>
      <c r="H83" s="80">
        <f t="shared" si="16"/>
        <v>475.20000000000005</v>
      </c>
      <c r="I83" s="78">
        <f t="shared" si="22"/>
        <v>39460</v>
      </c>
      <c r="J83" s="70">
        <f t="shared" si="17"/>
        <v>17046720</v>
      </c>
      <c r="K83" s="71">
        <f t="shared" si="18"/>
        <v>15342048</v>
      </c>
      <c r="L83" s="71">
        <f t="shared" si="19"/>
        <v>13637376</v>
      </c>
      <c r="M83" s="72">
        <f t="shared" si="20"/>
        <v>42500</v>
      </c>
    </row>
    <row r="84" spans="1:13" x14ac:dyDescent="0.25">
      <c r="A84" s="78">
        <v>83</v>
      </c>
      <c r="B84" s="81">
        <v>905</v>
      </c>
      <c r="C84" s="81">
        <v>9</v>
      </c>
      <c r="D84" s="145" t="s">
        <v>30</v>
      </c>
      <c r="E84" s="79">
        <v>382</v>
      </c>
      <c r="F84" s="79">
        <v>27</v>
      </c>
      <c r="G84" s="81">
        <f t="shared" si="15"/>
        <v>409</v>
      </c>
      <c r="H84" s="80">
        <f t="shared" si="16"/>
        <v>449.90000000000003</v>
      </c>
      <c r="I84" s="78">
        <f t="shared" si="22"/>
        <v>39460</v>
      </c>
      <c r="J84" s="70">
        <f t="shared" si="17"/>
        <v>16139140</v>
      </c>
      <c r="K84" s="71">
        <f t="shared" si="18"/>
        <v>14525226</v>
      </c>
      <c r="L84" s="71">
        <f t="shared" si="19"/>
        <v>12911312</v>
      </c>
      <c r="M84" s="72">
        <f t="shared" si="20"/>
        <v>40500</v>
      </c>
    </row>
    <row r="85" spans="1:13" x14ac:dyDescent="0.25">
      <c r="A85" s="78">
        <v>84</v>
      </c>
      <c r="B85" s="81">
        <v>906</v>
      </c>
      <c r="C85" s="81">
        <v>9</v>
      </c>
      <c r="D85" s="145" t="s">
        <v>31</v>
      </c>
      <c r="E85" s="79">
        <v>393</v>
      </c>
      <c r="F85" s="79">
        <v>39</v>
      </c>
      <c r="G85" s="81">
        <f t="shared" si="15"/>
        <v>432</v>
      </c>
      <c r="H85" s="80">
        <f t="shared" si="16"/>
        <v>475.20000000000005</v>
      </c>
      <c r="I85" s="78">
        <f t="shared" si="22"/>
        <v>39460</v>
      </c>
      <c r="J85" s="70">
        <f t="shared" si="17"/>
        <v>17046720</v>
      </c>
      <c r="K85" s="71">
        <f t="shared" si="18"/>
        <v>15342048</v>
      </c>
      <c r="L85" s="71">
        <f t="shared" si="19"/>
        <v>13637376</v>
      </c>
      <c r="M85" s="72">
        <f t="shared" si="20"/>
        <v>42500</v>
      </c>
    </row>
    <row r="86" spans="1:13" x14ac:dyDescent="0.25">
      <c r="A86" s="78">
        <v>85</v>
      </c>
      <c r="B86" s="81">
        <v>907</v>
      </c>
      <c r="C86" s="81">
        <v>9</v>
      </c>
      <c r="D86" s="145" t="s">
        <v>31</v>
      </c>
      <c r="E86" s="79">
        <v>393</v>
      </c>
      <c r="F86" s="79">
        <v>39</v>
      </c>
      <c r="G86" s="81">
        <f t="shared" si="15"/>
        <v>432</v>
      </c>
      <c r="H86" s="80">
        <f t="shared" si="16"/>
        <v>475.20000000000005</v>
      </c>
      <c r="I86" s="78">
        <f t="shared" si="22"/>
        <v>39460</v>
      </c>
      <c r="J86" s="70">
        <f t="shared" si="17"/>
        <v>17046720</v>
      </c>
      <c r="K86" s="71">
        <f t="shared" si="18"/>
        <v>15342048</v>
      </c>
      <c r="L86" s="71">
        <f t="shared" si="19"/>
        <v>13637376</v>
      </c>
      <c r="M86" s="72">
        <f t="shared" si="20"/>
        <v>42500</v>
      </c>
    </row>
    <row r="87" spans="1:13" x14ac:dyDescent="0.25">
      <c r="A87" s="78">
        <v>86</v>
      </c>
      <c r="B87" s="81">
        <v>908</v>
      </c>
      <c r="C87" s="81">
        <v>9</v>
      </c>
      <c r="D87" s="145" t="s">
        <v>30</v>
      </c>
      <c r="E87" s="79">
        <v>382</v>
      </c>
      <c r="F87" s="79">
        <v>27</v>
      </c>
      <c r="G87" s="81">
        <f t="shared" si="15"/>
        <v>409</v>
      </c>
      <c r="H87" s="80">
        <f t="shared" si="16"/>
        <v>449.90000000000003</v>
      </c>
      <c r="I87" s="78">
        <f t="shared" si="22"/>
        <v>39460</v>
      </c>
      <c r="J87" s="70">
        <f t="shared" si="17"/>
        <v>16139140</v>
      </c>
      <c r="K87" s="71">
        <f t="shared" si="18"/>
        <v>14525226</v>
      </c>
      <c r="L87" s="71">
        <f t="shared" si="19"/>
        <v>12911312</v>
      </c>
      <c r="M87" s="72">
        <f t="shared" si="20"/>
        <v>40500</v>
      </c>
    </row>
    <row r="88" spans="1:13" x14ac:dyDescent="0.25">
      <c r="A88" s="78">
        <v>87</v>
      </c>
      <c r="B88" s="81">
        <v>909</v>
      </c>
      <c r="C88" s="81">
        <v>9</v>
      </c>
      <c r="D88" s="145" t="s">
        <v>30</v>
      </c>
      <c r="E88" s="79">
        <v>382</v>
      </c>
      <c r="F88" s="79">
        <v>28</v>
      </c>
      <c r="G88" s="81">
        <f t="shared" si="15"/>
        <v>410</v>
      </c>
      <c r="H88" s="80">
        <f t="shared" si="16"/>
        <v>451.00000000000006</v>
      </c>
      <c r="I88" s="78">
        <f t="shared" si="22"/>
        <v>39460</v>
      </c>
      <c r="J88" s="70">
        <f t="shared" si="17"/>
        <v>16178600</v>
      </c>
      <c r="K88" s="71">
        <f t="shared" si="18"/>
        <v>14560740</v>
      </c>
      <c r="L88" s="71">
        <f t="shared" si="19"/>
        <v>12942880</v>
      </c>
      <c r="M88" s="72">
        <f t="shared" si="20"/>
        <v>40500</v>
      </c>
    </row>
    <row r="89" spans="1:13" x14ac:dyDescent="0.25">
      <c r="A89" s="78">
        <v>88</v>
      </c>
      <c r="B89" s="81">
        <v>910</v>
      </c>
      <c r="C89" s="81">
        <v>9</v>
      </c>
      <c r="D89" s="145" t="s">
        <v>31</v>
      </c>
      <c r="E89" s="79">
        <v>393</v>
      </c>
      <c r="F89" s="79">
        <v>39</v>
      </c>
      <c r="G89" s="81">
        <f t="shared" si="15"/>
        <v>432</v>
      </c>
      <c r="H89" s="80">
        <f t="shared" si="16"/>
        <v>475.20000000000005</v>
      </c>
      <c r="I89" s="78">
        <f t="shared" si="22"/>
        <v>39460</v>
      </c>
      <c r="J89" s="70">
        <f t="shared" si="17"/>
        <v>17046720</v>
      </c>
      <c r="K89" s="71">
        <f t="shared" si="18"/>
        <v>15342048</v>
      </c>
      <c r="L89" s="71">
        <f t="shared" si="19"/>
        <v>13637376</v>
      </c>
      <c r="M89" s="72">
        <f t="shared" si="20"/>
        <v>42500</v>
      </c>
    </row>
    <row r="90" spans="1:13" x14ac:dyDescent="0.25">
      <c r="A90" s="78">
        <v>89</v>
      </c>
      <c r="B90" s="81">
        <v>1001</v>
      </c>
      <c r="C90" s="81">
        <v>10</v>
      </c>
      <c r="D90" s="145" t="s">
        <v>13</v>
      </c>
      <c r="E90" s="79">
        <v>743</v>
      </c>
      <c r="F90" s="79">
        <v>67</v>
      </c>
      <c r="G90" s="81">
        <f t="shared" si="15"/>
        <v>810</v>
      </c>
      <c r="H90" s="80">
        <f t="shared" si="16"/>
        <v>891.00000000000011</v>
      </c>
      <c r="I90" s="78">
        <f>I84+120</f>
        <v>39580</v>
      </c>
      <c r="J90" s="70">
        <f t="shared" si="17"/>
        <v>32059800</v>
      </c>
      <c r="K90" s="71">
        <f t="shared" si="18"/>
        <v>28853820</v>
      </c>
      <c r="L90" s="71">
        <f t="shared" si="19"/>
        <v>25647840</v>
      </c>
      <c r="M90" s="72">
        <f t="shared" si="20"/>
        <v>80000</v>
      </c>
    </row>
    <row r="91" spans="1:13" x14ac:dyDescent="0.25">
      <c r="A91" s="78">
        <v>90</v>
      </c>
      <c r="B91" s="81">
        <v>1002</v>
      </c>
      <c r="C91" s="81">
        <v>10</v>
      </c>
      <c r="D91" s="145" t="s">
        <v>13</v>
      </c>
      <c r="E91" s="79">
        <v>743</v>
      </c>
      <c r="F91" s="79">
        <v>67</v>
      </c>
      <c r="G91" s="81">
        <f t="shared" si="15"/>
        <v>810</v>
      </c>
      <c r="H91" s="80">
        <f t="shared" si="16"/>
        <v>891.00000000000011</v>
      </c>
      <c r="I91" s="78">
        <f t="shared" ref="I91:I99" si="23">I90</f>
        <v>39580</v>
      </c>
      <c r="J91" s="70">
        <f t="shared" si="17"/>
        <v>32059800</v>
      </c>
      <c r="K91" s="71">
        <f t="shared" si="18"/>
        <v>28853820</v>
      </c>
      <c r="L91" s="71">
        <f t="shared" si="19"/>
        <v>25647840</v>
      </c>
      <c r="M91" s="72">
        <f t="shared" si="20"/>
        <v>80000</v>
      </c>
    </row>
    <row r="92" spans="1:13" x14ac:dyDescent="0.25">
      <c r="A92" s="78">
        <v>91</v>
      </c>
      <c r="B92" s="81">
        <v>1003</v>
      </c>
      <c r="C92" s="81">
        <v>10</v>
      </c>
      <c r="D92" s="145" t="s">
        <v>30</v>
      </c>
      <c r="E92" s="79">
        <v>382</v>
      </c>
      <c r="F92" s="79">
        <v>27</v>
      </c>
      <c r="G92" s="81">
        <f t="shared" si="15"/>
        <v>409</v>
      </c>
      <c r="H92" s="80">
        <f t="shared" si="16"/>
        <v>449.90000000000003</v>
      </c>
      <c r="I92" s="78">
        <f t="shared" si="23"/>
        <v>39580</v>
      </c>
      <c r="J92" s="70">
        <f t="shared" si="17"/>
        <v>16188220</v>
      </c>
      <c r="K92" s="71">
        <f t="shared" si="18"/>
        <v>14569398</v>
      </c>
      <c r="L92" s="71">
        <f t="shared" si="19"/>
        <v>12950576</v>
      </c>
      <c r="M92" s="72">
        <f t="shared" si="20"/>
        <v>40500</v>
      </c>
    </row>
    <row r="93" spans="1:13" x14ac:dyDescent="0.25">
      <c r="A93" s="78">
        <v>92</v>
      </c>
      <c r="B93" s="81">
        <v>1004</v>
      </c>
      <c r="C93" s="81">
        <v>10</v>
      </c>
      <c r="D93" s="145" t="s">
        <v>31</v>
      </c>
      <c r="E93" s="79">
        <v>393</v>
      </c>
      <c r="F93" s="79">
        <v>39</v>
      </c>
      <c r="G93" s="81">
        <f t="shared" si="15"/>
        <v>432</v>
      </c>
      <c r="H93" s="80">
        <f t="shared" si="16"/>
        <v>475.20000000000005</v>
      </c>
      <c r="I93" s="78">
        <f t="shared" si="23"/>
        <v>39580</v>
      </c>
      <c r="J93" s="70">
        <f t="shared" si="17"/>
        <v>17098560</v>
      </c>
      <c r="K93" s="71">
        <f t="shared" si="18"/>
        <v>15388704</v>
      </c>
      <c r="L93" s="71">
        <f t="shared" si="19"/>
        <v>13678848</v>
      </c>
      <c r="M93" s="72">
        <f t="shared" si="20"/>
        <v>42500</v>
      </c>
    </row>
    <row r="94" spans="1:13" x14ac:dyDescent="0.25">
      <c r="A94" s="78">
        <v>93</v>
      </c>
      <c r="B94" s="81">
        <v>1005</v>
      </c>
      <c r="C94" s="81">
        <v>10</v>
      </c>
      <c r="D94" s="145" t="s">
        <v>30</v>
      </c>
      <c r="E94" s="79">
        <v>382</v>
      </c>
      <c r="F94" s="79">
        <v>27</v>
      </c>
      <c r="G94" s="81">
        <f t="shared" si="15"/>
        <v>409</v>
      </c>
      <c r="H94" s="80">
        <f t="shared" si="16"/>
        <v>449.90000000000003</v>
      </c>
      <c r="I94" s="78">
        <f t="shared" si="23"/>
        <v>39580</v>
      </c>
      <c r="J94" s="70">
        <f t="shared" si="17"/>
        <v>16188220</v>
      </c>
      <c r="K94" s="71">
        <f t="shared" si="18"/>
        <v>14569398</v>
      </c>
      <c r="L94" s="71">
        <f t="shared" si="19"/>
        <v>12950576</v>
      </c>
      <c r="M94" s="72">
        <f t="shared" si="20"/>
        <v>40500</v>
      </c>
    </row>
    <row r="95" spans="1:13" x14ac:dyDescent="0.25">
      <c r="A95" s="78">
        <v>94</v>
      </c>
      <c r="B95" s="81">
        <v>1006</v>
      </c>
      <c r="C95" s="81">
        <v>10</v>
      </c>
      <c r="D95" s="145" t="s">
        <v>31</v>
      </c>
      <c r="E95" s="79">
        <v>393</v>
      </c>
      <c r="F95" s="79">
        <v>39</v>
      </c>
      <c r="G95" s="81">
        <f t="shared" si="15"/>
        <v>432</v>
      </c>
      <c r="H95" s="80">
        <f t="shared" si="16"/>
        <v>475.20000000000005</v>
      </c>
      <c r="I95" s="78">
        <f t="shared" si="23"/>
        <v>39580</v>
      </c>
      <c r="J95" s="70">
        <f t="shared" si="17"/>
        <v>17098560</v>
      </c>
      <c r="K95" s="71">
        <f t="shared" si="18"/>
        <v>15388704</v>
      </c>
      <c r="L95" s="71">
        <f t="shared" si="19"/>
        <v>13678848</v>
      </c>
      <c r="M95" s="72">
        <f t="shared" si="20"/>
        <v>42500</v>
      </c>
    </row>
    <row r="96" spans="1:13" x14ac:dyDescent="0.25">
      <c r="A96" s="78">
        <v>95</v>
      </c>
      <c r="B96" s="81">
        <v>1007</v>
      </c>
      <c r="C96" s="81">
        <v>10</v>
      </c>
      <c r="D96" s="145" t="s">
        <v>31</v>
      </c>
      <c r="E96" s="79">
        <v>393</v>
      </c>
      <c r="F96" s="79">
        <v>39</v>
      </c>
      <c r="G96" s="81">
        <f t="shared" si="15"/>
        <v>432</v>
      </c>
      <c r="H96" s="80">
        <f t="shared" si="16"/>
        <v>475.20000000000005</v>
      </c>
      <c r="I96" s="78">
        <f t="shared" si="23"/>
        <v>39580</v>
      </c>
      <c r="J96" s="70">
        <f t="shared" si="17"/>
        <v>17098560</v>
      </c>
      <c r="K96" s="71">
        <f t="shared" si="18"/>
        <v>15388704</v>
      </c>
      <c r="L96" s="71">
        <f t="shared" si="19"/>
        <v>13678848</v>
      </c>
      <c r="M96" s="72">
        <f t="shared" si="20"/>
        <v>42500</v>
      </c>
    </row>
    <row r="97" spans="1:13" x14ac:dyDescent="0.25">
      <c r="A97" s="78">
        <v>96</v>
      </c>
      <c r="B97" s="81">
        <v>1008</v>
      </c>
      <c r="C97" s="81">
        <v>10</v>
      </c>
      <c r="D97" s="145" t="s">
        <v>30</v>
      </c>
      <c r="E97" s="79">
        <v>382</v>
      </c>
      <c r="F97" s="79">
        <v>27</v>
      </c>
      <c r="G97" s="81">
        <f t="shared" si="15"/>
        <v>409</v>
      </c>
      <c r="H97" s="80">
        <f t="shared" si="16"/>
        <v>449.90000000000003</v>
      </c>
      <c r="I97" s="78">
        <f t="shared" si="23"/>
        <v>39580</v>
      </c>
      <c r="J97" s="70">
        <f t="shared" si="17"/>
        <v>16188220</v>
      </c>
      <c r="K97" s="71">
        <f t="shared" si="18"/>
        <v>14569398</v>
      </c>
      <c r="L97" s="71">
        <f t="shared" si="19"/>
        <v>12950576</v>
      </c>
      <c r="M97" s="72">
        <f t="shared" si="20"/>
        <v>40500</v>
      </c>
    </row>
    <row r="98" spans="1:13" x14ac:dyDescent="0.25">
      <c r="A98" s="78">
        <v>97</v>
      </c>
      <c r="B98" s="81">
        <v>1009</v>
      </c>
      <c r="C98" s="81">
        <v>10</v>
      </c>
      <c r="D98" s="145" t="s">
        <v>30</v>
      </c>
      <c r="E98" s="79">
        <v>382</v>
      </c>
      <c r="F98" s="79">
        <v>28</v>
      </c>
      <c r="G98" s="81">
        <f t="shared" si="15"/>
        <v>410</v>
      </c>
      <c r="H98" s="80">
        <f t="shared" si="16"/>
        <v>451.00000000000006</v>
      </c>
      <c r="I98" s="78">
        <f t="shared" si="23"/>
        <v>39580</v>
      </c>
      <c r="J98" s="70">
        <f t="shared" si="17"/>
        <v>16227800</v>
      </c>
      <c r="K98" s="71">
        <f t="shared" si="18"/>
        <v>14605020</v>
      </c>
      <c r="L98" s="71">
        <f t="shared" si="19"/>
        <v>12982240</v>
      </c>
      <c r="M98" s="72">
        <f t="shared" si="20"/>
        <v>40500</v>
      </c>
    </row>
    <row r="99" spans="1:13" x14ac:dyDescent="0.25">
      <c r="A99" s="78">
        <v>98</v>
      </c>
      <c r="B99" s="81">
        <v>1010</v>
      </c>
      <c r="C99" s="81">
        <v>10</v>
      </c>
      <c r="D99" s="145" t="s">
        <v>31</v>
      </c>
      <c r="E99" s="79">
        <v>393</v>
      </c>
      <c r="F99" s="79">
        <v>39</v>
      </c>
      <c r="G99" s="81">
        <f t="shared" si="15"/>
        <v>432</v>
      </c>
      <c r="H99" s="80">
        <f t="shared" si="16"/>
        <v>475.20000000000005</v>
      </c>
      <c r="I99" s="78">
        <f t="shared" si="23"/>
        <v>39580</v>
      </c>
      <c r="J99" s="70">
        <f t="shared" si="17"/>
        <v>17098560</v>
      </c>
      <c r="K99" s="71">
        <f t="shared" si="18"/>
        <v>15388704</v>
      </c>
      <c r="L99" s="71">
        <f t="shared" si="19"/>
        <v>13678848</v>
      </c>
      <c r="M99" s="72">
        <f t="shared" si="20"/>
        <v>42500</v>
      </c>
    </row>
    <row r="100" spans="1:13" x14ac:dyDescent="0.25">
      <c r="A100" s="78">
        <v>99</v>
      </c>
      <c r="B100" s="81">
        <v>1101</v>
      </c>
      <c r="C100" s="81">
        <v>11</v>
      </c>
      <c r="D100" s="145" t="s">
        <v>13</v>
      </c>
      <c r="E100" s="79">
        <v>743</v>
      </c>
      <c r="F100" s="79">
        <v>67</v>
      </c>
      <c r="G100" s="81">
        <f t="shared" si="15"/>
        <v>810</v>
      </c>
      <c r="H100" s="80">
        <f t="shared" si="16"/>
        <v>891.00000000000011</v>
      </c>
      <c r="I100" s="78">
        <f>I94+120</f>
        <v>39700</v>
      </c>
      <c r="J100" s="70">
        <f t="shared" si="17"/>
        <v>32157000</v>
      </c>
      <c r="K100" s="71">
        <f t="shared" si="18"/>
        <v>28941300</v>
      </c>
      <c r="L100" s="71">
        <f t="shared" si="19"/>
        <v>25725600</v>
      </c>
      <c r="M100" s="72">
        <f t="shared" si="20"/>
        <v>80500</v>
      </c>
    </row>
    <row r="101" spans="1:13" x14ac:dyDescent="0.25">
      <c r="A101" s="78">
        <v>100</v>
      </c>
      <c r="B101" s="81">
        <v>1102</v>
      </c>
      <c r="C101" s="81">
        <v>11</v>
      </c>
      <c r="D101" s="145" t="s">
        <v>13</v>
      </c>
      <c r="E101" s="79">
        <v>743</v>
      </c>
      <c r="F101" s="79">
        <v>67</v>
      </c>
      <c r="G101" s="81">
        <f t="shared" si="15"/>
        <v>810</v>
      </c>
      <c r="H101" s="80">
        <f t="shared" si="16"/>
        <v>891.00000000000011</v>
      </c>
      <c r="I101" s="78">
        <f t="shared" ref="I101:I109" si="24">I100</f>
        <v>39700</v>
      </c>
      <c r="J101" s="70">
        <f t="shared" si="17"/>
        <v>32157000</v>
      </c>
      <c r="K101" s="71">
        <f t="shared" si="18"/>
        <v>28941300</v>
      </c>
      <c r="L101" s="71">
        <f t="shared" si="19"/>
        <v>25725600</v>
      </c>
      <c r="M101" s="72">
        <f t="shared" si="20"/>
        <v>80500</v>
      </c>
    </row>
    <row r="102" spans="1:13" x14ac:dyDescent="0.25">
      <c r="A102" s="78">
        <v>101</v>
      </c>
      <c r="B102" s="81">
        <v>1103</v>
      </c>
      <c r="C102" s="81">
        <v>11</v>
      </c>
      <c r="D102" s="145" t="s">
        <v>30</v>
      </c>
      <c r="E102" s="79">
        <v>382</v>
      </c>
      <c r="F102" s="79">
        <v>27</v>
      </c>
      <c r="G102" s="81">
        <f t="shared" si="15"/>
        <v>409</v>
      </c>
      <c r="H102" s="80">
        <f t="shared" si="16"/>
        <v>449.90000000000003</v>
      </c>
      <c r="I102" s="78">
        <f t="shared" si="24"/>
        <v>39700</v>
      </c>
      <c r="J102" s="70">
        <f t="shared" si="17"/>
        <v>16237300</v>
      </c>
      <c r="K102" s="71">
        <f t="shared" si="18"/>
        <v>14613570</v>
      </c>
      <c r="L102" s="71">
        <f t="shared" si="19"/>
        <v>12989840</v>
      </c>
      <c r="M102" s="72">
        <f t="shared" si="20"/>
        <v>40500</v>
      </c>
    </row>
    <row r="103" spans="1:13" x14ac:dyDescent="0.25">
      <c r="A103" s="78">
        <v>102</v>
      </c>
      <c r="B103" s="81">
        <v>1104</v>
      </c>
      <c r="C103" s="81">
        <v>11</v>
      </c>
      <c r="D103" s="145" t="s">
        <v>31</v>
      </c>
      <c r="E103" s="79">
        <v>393</v>
      </c>
      <c r="F103" s="79">
        <v>39</v>
      </c>
      <c r="G103" s="81">
        <f t="shared" si="15"/>
        <v>432</v>
      </c>
      <c r="H103" s="80">
        <f t="shared" si="16"/>
        <v>475.20000000000005</v>
      </c>
      <c r="I103" s="78">
        <f t="shared" si="24"/>
        <v>39700</v>
      </c>
      <c r="J103" s="70">
        <f t="shared" si="17"/>
        <v>17150400</v>
      </c>
      <c r="K103" s="71">
        <f t="shared" si="18"/>
        <v>15435360</v>
      </c>
      <c r="L103" s="71">
        <f t="shared" si="19"/>
        <v>13720320</v>
      </c>
      <c r="M103" s="72">
        <f t="shared" si="20"/>
        <v>43000</v>
      </c>
    </row>
    <row r="104" spans="1:13" x14ac:dyDescent="0.25">
      <c r="A104" s="78">
        <v>103</v>
      </c>
      <c r="B104" s="81">
        <v>1105</v>
      </c>
      <c r="C104" s="81">
        <v>11</v>
      </c>
      <c r="D104" s="145" t="s">
        <v>30</v>
      </c>
      <c r="E104" s="79">
        <v>382</v>
      </c>
      <c r="F104" s="79">
        <v>27</v>
      </c>
      <c r="G104" s="81">
        <f t="shared" si="15"/>
        <v>409</v>
      </c>
      <c r="H104" s="80">
        <f t="shared" si="16"/>
        <v>449.90000000000003</v>
      </c>
      <c r="I104" s="78">
        <f t="shared" si="24"/>
        <v>39700</v>
      </c>
      <c r="J104" s="70">
        <f t="shared" si="17"/>
        <v>16237300</v>
      </c>
      <c r="K104" s="71">
        <f t="shared" si="18"/>
        <v>14613570</v>
      </c>
      <c r="L104" s="71">
        <f t="shared" si="19"/>
        <v>12989840</v>
      </c>
      <c r="M104" s="72">
        <f t="shared" si="20"/>
        <v>40500</v>
      </c>
    </row>
    <row r="105" spans="1:13" x14ac:dyDescent="0.25">
      <c r="A105" s="78">
        <v>104</v>
      </c>
      <c r="B105" s="81">
        <v>1106</v>
      </c>
      <c r="C105" s="81">
        <v>11</v>
      </c>
      <c r="D105" s="145" t="s">
        <v>31</v>
      </c>
      <c r="E105" s="79">
        <v>393</v>
      </c>
      <c r="F105" s="79">
        <v>39</v>
      </c>
      <c r="G105" s="81">
        <f t="shared" si="15"/>
        <v>432</v>
      </c>
      <c r="H105" s="80">
        <f t="shared" si="16"/>
        <v>475.20000000000005</v>
      </c>
      <c r="I105" s="78">
        <f t="shared" si="24"/>
        <v>39700</v>
      </c>
      <c r="J105" s="70">
        <f t="shared" si="17"/>
        <v>17150400</v>
      </c>
      <c r="K105" s="71">
        <f t="shared" si="18"/>
        <v>15435360</v>
      </c>
      <c r="L105" s="71">
        <f t="shared" si="19"/>
        <v>13720320</v>
      </c>
      <c r="M105" s="72">
        <f t="shared" si="20"/>
        <v>43000</v>
      </c>
    </row>
    <row r="106" spans="1:13" x14ac:dyDescent="0.25">
      <c r="A106" s="78">
        <v>105</v>
      </c>
      <c r="B106" s="81">
        <v>1107</v>
      </c>
      <c r="C106" s="81">
        <v>11</v>
      </c>
      <c r="D106" s="145" t="s">
        <v>31</v>
      </c>
      <c r="E106" s="79">
        <v>393</v>
      </c>
      <c r="F106" s="79">
        <v>39</v>
      </c>
      <c r="G106" s="81">
        <f t="shared" si="15"/>
        <v>432</v>
      </c>
      <c r="H106" s="80">
        <f t="shared" si="16"/>
        <v>475.20000000000005</v>
      </c>
      <c r="I106" s="78">
        <f t="shared" si="24"/>
        <v>39700</v>
      </c>
      <c r="J106" s="70">
        <f t="shared" si="17"/>
        <v>17150400</v>
      </c>
      <c r="K106" s="71">
        <f t="shared" si="18"/>
        <v>15435360</v>
      </c>
      <c r="L106" s="71">
        <f t="shared" si="19"/>
        <v>13720320</v>
      </c>
      <c r="M106" s="72">
        <f t="shared" si="20"/>
        <v>43000</v>
      </c>
    </row>
    <row r="107" spans="1:13" x14ac:dyDescent="0.25">
      <c r="A107" s="78">
        <v>106</v>
      </c>
      <c r="B107" s="81">
        <v>1108</v>
      </c>
      <c r="C107" s="81">
        <v>11</v>
      </c>
      <c r="D107" s="145" t="s">
        <v>30</v>
      </c>
      <c r="E107" s="79">
        <v>382</v>
      </c>
      <c r="F107" s="79">
        <v>27</v>
      </c>
      <c r="G107" s="81">
        <f t="shared" si="15"/>
        <v>409</v>
      </c>
      <c r="H107" s="80">
        <f t="shared" si="16"/>
        <v>449.90000000000003</v>
      </c>
      <c r="I107" s="78">
        <f t="shared" si="24"/>
        <v>39700</v>
      </c>
      <c r="J107" s="70">
        <f t="shared" si="17"/>
        <v>16237300</v>
      </c>
      <c r="K107" s="71">
        <f t="shared" si="18"/>
        <v>14613570</v>
      </c>
      <c r="L107" s="71">
        <f t="shared" si="19"/>
        <v>12989840</v>
      </c>
      <c r="M107" s="72">
        <f t="shared" si="20"/>
        <v>40500</v>
      </c>
    </row>
    <row r="108" spans="1:13" x14ac:dyDescent="0.25">
      <c r="A108" s="78">
        <v>107</v>
      </c>
      <c r="B108" s="81">
        <v>1109</v>
      </c>
      <c r="C108" s="81">
        <v>11</v>
      </c>
      <c r="D108" s="145" t="s">
        <v>30</v>
      </c>
      <c r="E108" s="79">
        <v>382</v>
      </c>
      <c r="F108" s="79">
        <v>28</v>
      </c>
      <c r="G108" s="81">
        <f t="shared" si="15"/>
        <v>410</v>
      </c>
      <c r="H108" s="80">
        <f t="shared" si="16"/>
        <v>451.00000000000006</v>
      </c>
      <c r="I108" s="78">
        <f t="shared" si="24"/>
        <v>39700</v>
      </c>
      <c r="J108" s="70">
        <f t="shared" si="17"/>
        <v>16277000</v>
      </c>
      <c r="K108" s="71">
        <f t="shared" si="18"/>
        <v>14649300</v>
      </c>
      <c r="L108" s="71">
        <f t="shared" si="19"/>
        <v>13021600</v>
      </c>
      <c r="M108" s="72">
        <f t="shared" si="20"/>
        <v>40500</v>
      </c>
    </row>
    <row r="109" spans="1:13" x14ac:dyDescent="0.25">
      <c r="A109" s="78">
        <v>108</v>
      </c>
      <c r="B109" s="81">
        <v>1110</v>
      </c>
      <c r="C109" s="81">
        <v>11</v>
      </c>
      <c r="D109" s="145" t="s">
        <v>31</v>
      </c>
      <c r="E109" s="79">
        <v>393</v>
      </c>
      <c r="F109" s="79">
        <v>39</v>
      </c>
      <c r="G109" s="81">
        <f t="shared" si="15"/>
        <v>432</v>
      </c>
      <c r="H109" s="80">
        <f t="shared" si="16"/>
        <v>475.20000000000005</v>
      </c>
      <c r="I109" s="78">
        <f t="shared" si="24"/>
        <v>39700</v>
      </c>
      <c r="J109" s="70">
        <f t="shared" si="17"/>
        <v>17150400</v>
      </c>
      <c r="K109" s="71">
        <f t="shared" si="18"/>
        <v>15435360</v>
      </c>
      <c r="L109" s="71">
        <f t="shared" si="19"/>
        <v>13720320</v>
      </c>
      <c r="M109" s="72">
        <f t="shared" si="20"/>
        <v>43000</v>
      </c>
    </row>
    <row r="110" spans="1:13" x14ac:dyDescent="0.25">
      <c r="A110" s="78">
        <v>109</v>
      </c>
      <c r="B110" s="81">
        <v>1203</v>
      </c>
      <c r="C110" s="81">
        <v>12</v>
      </c>
      <c r="D110" s="145" t="s">
        <v>30</v>
      </c>
      <c r="E110" s="79">
        <v>382</v>
      </c>
      <c r="F110" s="79">
        <v>27</v>
      </c>
      <c r="G110" s="81">
        <f t="shared" si="15"/>
        <v>409</v>
      </c>
      <c r="H110" s="80">
        <f t="shared" si="16"/>
        <v>449.90000000000003</v>
      </c>
      <c r="I110" s="78">
        <f>I104+120</f>
        <v>39820</v>
      </c>
      <c r="J110" s="70">
        <f t="shared" si="17"/>
        <v>16286380</v>
      </c>
      <c r="K110" s="71">
        <f t="shared" si="18"/>
        <v>14657742</v>
      </c>
      <c r="L110" s="71">
        <f t="shared" si="19"/>
        <v>13029104</v>
      </c>
      <c r="M110" s="72">
        <f t="shared" si="20"/>
        <v>40500</v>
      </c>
    </row>
    <row r="111" spans="1:13" x14ac:dyDescent="0.25">
      <c r="A111" s="78">
        <v>110</v>
      </c>
      <c r="B111" s="81">
        <v>1204</v>
      </c>
      <c r="C111" s="81">
        <v>12</v>
      </c>
      <c r="D111" s="145" t="s">
        <v>31</v>
      </c>
      <c r="E111" s="79">
        <v>393</v>
      </c>
      <c r="F111" s="79">
        <v>39</v>
      </c>
      <c r="G111" s="81">
        <f t="shared" si="15"/>
        <v>432</v>
      </c>
      <c r="H111" s="80">
        <f t="shared" si="16"/>
        <v>475.20000000000005</v>
      </c>
      <c r="I111" s="78">
        <f t="shared" ref="I111:I117" si="25">I110</f>
        <v>39820</v>
      </c>
      <c r="J111" s="70">
        <f t="shared" si="17"/>
        <v>17202240</v>
      </c>
      <c r="K111" s="71">
        <f t="shared" si="18"/>
        <v>15482016</v>
      </c>
      <c r="L111" s="71">
        <f t="shared" si="19"/>
        <v>13761792</v>
      </c>
      <c r="M111" s="72">
        <f t="shared" si="20"/>
        <v>43000</v>
      </c>
    </row>
    <row r="112" spans="1:13" x14ac:dyDescent="0.25">
      <c r="A112" s="78">
        <v>111</v>
      </c>
      <c r="B112" s="81">
        <v>1205</v>
      </c>
      <c r="C112" s="81">
        <v>12</v>
      </c>
      <c r="D112" s="145" t="s">
        <v>30</v>
      </c>
      <c r="E112" s="79">
        <v>382</v>
      </c>
      <c r="F112" s="79">
        <v>27</v>
      </c>
      <c r="G112" s="81">
        <f t="shared" si="15"/>
        <v>409</v>
      </c>
      <c r="H112" s="80">
        <f t="shared" si="16"/>
        <v>449.90000000000003</v>
      </c>
      <c r="I112" s="78">
        <f t="shared" si="25"/>
        <v>39820</v>
      </c>
      <c r="J112" s="70">
        <f t="shared" si="17"/>
        <v>16286380</v>
      </c>
      <c r="K112" s="71">
        <f t="shared" si="18"/>
        <v>14657742</v>
      </c>
      <c r="L112" s="71">
        <f t="shared" si="19"/>
        <v>13029104</v>
      </c>
      <c r="M112" s="72">
        <f t="shared" si="20"/>
        <v>40500</v>
      </c>
    </row>
    <row r="113" spans="1:13" x14ac:dyDescent="0.25">
      <c r="A113" s="78">
        <v>112</v>
      </c>
      <c r="B113" s="81">
        <v>1206</v>
      </c>
      <c r="C113" s="81">
        <v>12</v>
      </c>
      <c r="D113" s="145" t="s">
        <v>31</v>
      </c>
      <c r="E113" s="79">
        <v>393</v>
      </c>
      <c r="F113" s="79">
        <v>39</v>
      </c>
      <c r="G113" s="81">
        <f t="shared" si="15"/>
        <v>432</v>
      </c>
      <c r="H113" s="80">
        <f t="shared" si="16"/>
        <v>475.20000000000005</v>
      </c>
      <c r="I113" s="78">
        <f t="shared" si="25"/>
        <v>39820</v>
      </c>
      <c r="J113" s="70">
        <f t="shared" si="17"/>
        <v>17202240</v>
      </c>
      <c r="K113" s="71">
        <f t="shared" si="18"/>
        <v>15482016</v>
      </c>
      <c r="L113" s="71">
        <f t="shared" si="19"/>
        <v>13761792</v>
      </c>
      <c r="M113" s="72">
        <f t="shared" si="20"/>
        <v>43000</v>
      </c>
    </row>
    <row r="114" spans="1:13" x14ac:dyDescent="0.25">
      <c r="A114" s="78">
        <v>113</v>
      </c>
      <c r="B114" s="81">
        <v>1207</v>
      </c>
      <c r="C114" s="81">
        <v>12</v>
      </c>
      <c r="D114" s="145" t="s">
        <v>31</v>
      </c>
      <c r="E114" s="79">
        <v>393</v>
      </c>
      <c r="F114" s="79">
        <v>39</v>
      </c>
      <c r="G114" s="81">
        <f t="shared" si="15"/>
        <v>432</v>
      </c>
      <c r="H114" s="80">
        <f t="shared" si="16"/>
        <v>475.20000000000005</v>
      </c>
      <c r="I114" s="78">
        <f t="shared" si="25"/>
        <v>39820</v>
      </c>
      <c r="J114" s="70">
        <f t="shared" si="17"/>
        <v>17202240</v>
      </c>
      <c r="K114" s="71">
        <f t="shared" si="18"/>
        <v>15482016</v>
      </c>
      <c r="L114" s="71">
        <f t="shared" si="19"/>
        <v>13761792</v>
      </c>
      <c r="M114" s="72">
        <f t="shared" si="20"/>
        <v>43000</v>
      </c>
    </row>
    <row r="115" spans="1:13" x14ac:dyDescent="0.25">
      <c r="A115" s="78">
        <v>114</v>
      </c>
      <c r="B115" s="81">
        <v>1208</v>
      </c>
      <c r="C115" s="81">
        <v>12</v>
      </c>
      <c r="D115" s="145" t="s">
        <v>30</v>
      </c>
      <c r="E115" s="79">
        <v>382</v>
      </c>
      <c r="F115" s="79">
        <v>27</v>
      </c>
      <c r="G115" s="81">
        <f t="shared" si="15"/>
        <v>409</v>
      </c>
      <c r="H115" s="80">
        <f t="shared" si="16"/>
        <v>449.90000000000003</v>
      </c>
      <c r="I115" s="78">
        <f t="shared" si="25"/>
        <v>39820</v>
      </c>
      <c r="J115" s="70">
        <f t="shared" si="17"/>
        <v>16286380</v>
      </c>
      <c r="K115" s="71">
        <f t="shared" si="18"/>
        <v>14657742</v>
      </c>
      <c r="L115" s="71">
        <f t="shared" si="19"/>
        <v>13029104</v>
      </c>
      <c r="M115" s="72">
        <f t="shared" si="20"/>
        <v>40500</v>
      </c>
    </row>
    <row r="116" spans="1:13" x14ac:dyDescent="0.25">
      <c r="A116" s="78">
        <v>115</v>
      </c>
      <c r="B116" s="81">
        <v>1209</v>
      </c>
      <c r="C116" s="81">
        <v>12</v>
      </c>
      <c r="D116" s="145" t="s">
        <v>30</v>
      </c>
      <c r="E116" s="79">
        <v>382</v>
      </c>
      <c r="F116" s="79">
        <v>28</v>
      </c>
      <c r="G116" s="81">
        <f t="shared" si="15"/>
        <v>410</v>
      </c>
      <c r="H116" s="80">
        <f t="shared" si="16"/>
        <v>451.00000000000006</v>
      </c>
      <c r="I116" s="78">
        <f t="shared" si="25"/>
        <v>39820</v>
      </c>
      <c r="J116" s="70">
        <f t="shared" si="17"/>
        <v>16326200</v>
      </c>
      <c r="K116" s="71">
        <f t="shared" si="18"/>
        <v>14693580</v>
      </c>
      <c r="L116" s="71">
        <f t="shared" si="19"/>
        <v>13060960</v>
      </c>
      <c r="M116" s="72">
        <f t="shared" si="20"/>
        <v>41000</v>
      </c>
    </row>
    <row r="117" spans="1:13" x14ac:dyDescent="0.25">
      <c r="A117" s="78">
        <v>116</v>
      </c>
      <c r="B117" s="81">
        <v>1210</v>
      </c>
      <c r="C117" s="81">
        <v>12</v>
      </c>
      <c r="D117" s="145" t="s">
        <v>31</v>
      </c>
      <c r="E117" s="79">
        <v>393</v>
      </c>
      <c r="F117" s="79">
        <v>39</v>
      </c>
      <c r="G117" s="81">
        <f t="shared" si="15"/>
        <v>432</v>
      </c>
      <c r="H117" s="80">
        <f t="shared" si="16"/>
        <v>475.20000000000005</v>
      </c>
      <c r="I117" s="78">
        <f t="shared" si="25"/>
        <v>39820</v>
      </c>
      <c r="J117" s="70">
        <f t="shared" si="17"/>
        <v>17202240</v>
      </c>
      <c r="K117" s="71">
        <f t="shared" si="18"/>
        <v>15482016</v>
      </c>
      <c r="L117" s="71">
        <f t="shared" si="19"/>
        <v>13761792</v>
      </c>
      <c r="M117" s="72">
        <f t="shared" si="20"/>
        <v>43000</v>
      </c>
    </row>
    <row r="118" spans="1:13" x14ac:dyDescent="0.25">
      <c r="A118" s="78">
        <v>117</v>
      </c>
      <c r="B118" s="81">
        <v>1301</v>
      </c>
      <c r="C118" s="81">
        <v>13</v>
      </c>
      <c r="D118" s="145" t="s">
        <v>13</v>
      </c>
      <c r="E118" s="79">
        <v>743</v>
      </c>
      <c r="F118" s="79">
        <v>67</v>
      </c>
      <c r="G118" s="81">
        <f t="shared" si="15"/>
        <v>810</v>
      </c>
      <c r="H118" s="80">
        <f t="shared" si="16"/>
        <v>891.00000000000011</v>
      </c>
      <c r="I118" s="78">
        <f>I112+120</f>
        <v>39940</v>
      </c>
      <c r="J118" s="70">
        <f t="shared" si="17"/>
        <v>32351400</v>
      </c>
      <c r="K118" s="71">
        <f t="shared" si="18"/>
        <v>29116260</v>
      </c>
      <c r="L118" s="71">
        <f t="shared" si="19"/>
        <v>25881120</v>
      </c>
      <c r="M118" s="72">
        <f t="shared" si="20"/>
        <v>81000</v>
      </c>
    </row>
    <row r="119" spans="1:13" x14ac:dyDescent="0.25">
      <c r="A119" s="78">
        <v>118</v>
      </c>
      <c r="B119" s="81">
        <v>1302</v>
      </c>
      <c r="C119" s="81">
        <v>13</v>
      </c>
      <c r="D119" s="145" t="s">
        <v>13</v>
      </c>
      <c r="E119" s="79">
        <v>743</v>
      </c>
      <c r="F119" s="79">
        <v>67</v>
      </c>
      <c r="G119" s="81">
        <f t="shared" si="15"/>
        <v>810</v>
      </c>
      <c r="H119" s="80">
        <f t="shared" si="16"/>
        <v>891.00000000000011</v>
      </c>
      <c r="I119" s="78">
        <f t="shared" ref="I119:I127" si="26">I118</f>
        <v>39940</v>
      </c>
      <c r="J119" s="70">
        <f t="shared" si="17"/>
        <v>32351400</v>
      </c>
      <c r="K119" s="71">
        <f t="shared" si="18"/>
        <v>29116260</v>
      </c>
      <c r="L119" s="71">
        <f t="shared" si="19"/>
        <v>25881120</v>
      </c>
      <c r="M119" s="72">
        <f t="shared" si="20"/>
        <v>81000</v>
      </c>
    </row>
    <row r="120" spans="1:13" x14ac:dyDescent="0.25">
      <c r="A120" s="78">
        <v>119</v>
      </c>
      <c r="B120" s="81">
        <v>1303</v>
      </c>
      <c r="C120" s="81">
        <v>13</v>
      </c>
      <c r="D120" s="145" t="s">
        <v>30</v>
      </c>
      <c r="E120" s="79">
        <v>382</v>
      </c>
      <c r="F120" s="79">
        <v>27</v>
      </c>
      <c r="G120" s="81">
        <f t="shared" si="15"/>
        <v>409</v>
      </c>
      <c r="H120" s="80">
        <f t="shared" si="16"/>
        <v>449.90000000000003</v>
      </c>
      <c r="I120" s="78">
        <f t="shared" si="26"/>
        <v>39940</v>
      </c>
      <c r="J120" s="70">
        <f t="shared" si="17"/>
        <v>16335460</v>
      </c>
      <c r="K120" s="71">
        <f t="shared" si="18"/>
        <v>14701914</v>
      </c>
      <c r="L120" s="71">
        <f t="shared" si="19"/>
        <v>13068368</v>
      </c>
      <c r="M120" s="72">
        <f t="shared" si="20"/>
        <v>41000</v>
      </c>
    </row>
    <row r="121" spans="1:13" x14ac:dyDescent="0.25">
      <c r="A121" s="78">
        <v>120</v>
      </c>
      <c r="B121" s="81">
        <v>1304</v>
      </c>
      <c r="C121" s="81">
        <v>13</v>
      </c>
      <c r="D121" s="145" t="s">
        <v>31</v>
      </c>
      <c r="E121" s="79">
        <v>393</v>
      </c>
      <c r="F121" s="79">
        <v>39</v>
      </c>
      <c r="G121" s="81">
        <f t="shared" si="15"/>
        <v>432</v>
      </c>
      <c r="H121" s="80">
        <f t="shared" si="16"/>
        <v>475.20000000000005</v>
      </c>
      <c r="I121" s="78">
        <f t="shared" si="26"/>
        <v>39940</v>
      </c>
      <c r="J121" s="70">
        <f t="shared" si="17"/>
        <v>17254080</v>
      </c>
      <c r="K121" s="71">
        <f t="shared" si="18"/>
        <v>15528672</v>
      </c>
      <c r="L121" s="71">
        <f t="shared" si="19"/>
        <v>13803264</v>
      </c>
      <c r="M121" s="72">
        <f t="shared" si="20"/>
        <v>43000</v>
      </c>
    </row>
    <row r="122" spans="1:13" x14ac:dyDescent="0.25">
      <c r="A122" s="78">
        <v>121</v>
      </c>
      <c r="B122" s="81">
        <v>1305</v>
      </c>
      <c r="C122" s="81">
        <v>13</v>
      </c>
      <c r="D122" s="145" t="s">
        <v>30</v>
      </c>
      <c r="E122" s="79">
        <v>382</v>
      </c>
      <c r="F122" s="79">
        <v>27</v>
      </c>
      <c r="G122" s="81">
        <f t="shared" si="15"/>
        <v>409</v>
      </c>
      <c r="H122" s="80">
        <f t="shared" si="16"/>
        <v>449.90000000000003</v>
      </c>
      <c r="I122" s="78">
        <f t="shared" si="26"/>
        <v>39940</v>
      </c>
      <c r="J122" s="70">
        <f t="shared" si="17"/>
        <v>16335460</v>
      </c>
      <c r="K122" s="71">
        <f t="shared" si="18"/>
        <v>14701914</v>
      </c>
      <c r="L122" s="71">
        <f t="shared" si="19"/>
        <v>13068368</v>
      </c>
      <c r="M122" s="72">
        <f t="shared" si="20"/>
        <v>41000</v>
      </c>
    </row>
    <row r="123" spans="1:13" x14ac:dyDescent="0.25">
      <c r="A123" s="78">
        <v>122</v>
      </c>
      <c r="B123" s="81">
        <v>1306</v>
      </c>
      <c r="C123" s="81">
        <v>13</v>
      </c>
      <c r="D123" s="145" t="s">
        <v>31</v>
      </c>
      <c r="E123" s="79">
        <v>393</v>
      </c>
      <c r="F123" s="79">
        <v>39</v>
      </c>
      <c r="G123" s="81">
        <f t="shared" si="15"/>
        <v>432</v>
      </c>
      <c r="H123" s="80">
        <f t="shared" si="16"/>
        <v>475.20000000000005</v>
      </c>
      <c r="I123" s="78">
        <f t="shared" si="26"/>
        <v>39940</v>
      </c>
      <c r="J123" s="70">
        <f t="shared" si="17"/>
        <v>17254080</v>
      </c>
      <c r="K123" s="71">
        <f t="shared" si="18"/>
        <v>15528672</v>
      </c>
      <c r="L123" s="71">
        <f t="shared" si="19"/>
        <v>13803264</v>
      </c>
      <c r="M123" s="72">
        <f t="shared" si="20"/>
        <v>43000</v>
      </c>
    </row>
    <row r="124" spans="1:13" x14ac:dyDescent="0.25">
      <c r="A124" s="78">
        <v>123</v>
      </c>
      <c r="B124" s="81">
        <v>1307</v>
      </c>
      <c r="C124" s="81">
        <v>13</v>
      </c>
      <c r="D124" s="145" t="s">
        <v>31</v>
      </c>
      <c r="E124" s="79">
        <v>393</v>
      </c>
      <c r="F124" s="79">
        <v>39</v>
      </c>
      <c r="G124" s="81">
        <f t="shared" si="15"/>
        <v>432</v>
      </c>
      <c r="H124" s="80">
        <f t="shared" si="16"/>
        <v>475.20000000000005</v>
      </c>
      <c r="I124" s="78">
        <f t="shared" si="26"/>
        <v>39940</v>
      </c>
      <c r="J124" s="70">
        <f t="shared" si="17"/>
        <v>17254080</v>
      </c>
      <c r="K124" s="71">
        <f t="shared" si="18"/>
        <v>15528672</v>
      </c>
      <c r="L124" s="71">
        <f t="shared" si="19"/>
        <v>13803264</v>
      </c>
      <c r="M124" s="72">
        <f t="shared" si="20"/>
        <v>43000</v>
      </c>
    </row>
    <row r="125" spans="1:13" x14ac:dyDescent="0.25">
      <c r="A125" s="78">
        <v>124</v>
      </c>
      <c r="B125" s="81">
        <v>1308</v>
      </c>
      <c r="C125" s="81">
        <v>13</v>
      </c>
      <c r="D125" s="145" t="s">
        <v>30</v>
      </c>
      <c r="E125" s="79">
        <v>382</v>
      </c>
      <c r="F125" s="79">
        <v>27</v>
      </c>
      <c r="G125" s="81">
        <f t="shared" si="15"/>
        <v>409</v>
      </c>
      <c r="H125" s="80">
        <f t="shared" si="16"/>
        <v>449.90000000000003</v>
      </c>
      <c r="I125" s="78">
        <f t="shared" si="26"/>
        <v>39940</v>
      </c>
      <c r="J125" s="70">
        <f t="shared" si="17"/>
        <v>16335460</v>
      </c>
      <c r="K125" s="71">
        <f t="shared" si="18"/>
        <v>14701914</v>
      </c>
      <c r="L125" s="71">
        <f t="shared" si="19"/>
        <v>13068368</v>
      </c>
      <c r="M125" s="72">
        <f t="shared" si="20"/>
        <v>41000</v>
      </c>
    </row>
    <row r="126" spans="1:13" x14ac:dyDescent="0.25">
      <c r="A126" s="78">
        <v>125</v>
      </c>
      <c r="B126" s="81">
        <v>1309</v>
      </c>
      <c r="C126" s="81">
        <v>13</v>
      </c>
      <c r="D126" s="145" t="s">
        <v>30</v>
      </c>
      <c r="E126" s="79">
        <v>382</v>
      </c>
      <c r="F126" s="79">
        <v>28</v>
      </c>
      <c r="G126" s="81">
        <f t="shared" si="15"/>
        <v>410</v>
      </c>
      <c r="H126" s="80">
        <f t="shared" si="16"/>
        <v>451.00000000000006</v>
      </c>
      <c r="I126" s="78">
        <f t="shared" si="26"/>
        <v>39940</v>
      </c>
      <c r="J126" s="70">
        <f t="shared" si="17"/>
        <v>16375400</v>
      </c>
      <c r="K126" s="71">
        <f t="shared" si="18"/>
        <v>14737860</v>
      </c>
      <c r="L126" s="71">
        <f t="shared" si="19"/>
        <v>13100320</v>
      </c>
      <c r="M126" s="72">
        <f t="shared" si="20"/>
        <v>41000</v>
      </c>
    </row>
    <row r="127" spans="1:13" x14ac:dyDescent="0.25">
      <c r="A127" s="78">
        <v>126</v>
      </c>
      <c r="B127" s="81">
        <v>1310</v>
      </c>
      <c r="C127" s="81">
        <v>13</v>
      </c>
      <c r="D127" s="145" t="s">
        <v>31</v>
      </c>
      <c r="E127" s="79">
        <v>393</v>
      </c>
      <c r="F127" s="79">
        <v>39</v>
      </c>
      <c r="G127" s="81">
        <f t="shared" ref="G127:G188" si="27">E127+F127</f>
        <v>432</v>
      </c>
      <c r="H127" s="80">
        <f t="shared" ref="H127:H188" si="28">G127*1.1</f>
        <v>475.20000000000005</v>
      </c>
      <c r="I127" s="78">
        <f t="shared" si="26"/>
        <v>39940</v>
      </c>
      <c r="J127" s="70">
        <f t="shared" si="17"/>
        <v>17254080</v>
      </c>
      <c r="K127" s="71">
        <f t="shared" si="18"/>
        <v>15528672</v>
      </c>
      <c r="L127" s="71">
        <f t="shared" si="19"/>
        <v>13803264</v>
      </c>
      <c r="M127" s="72">
        <f t="shared" si="20"/>
        <v>43000</v>
      </c>
    </row>
    <row r="128" spans="1:13" x14ac:dyDescent="0.25">
      <c r="A128" s="78">
        <v>127</v>
      </c>
      <c r="B128" s="81">
        <v>1401</v>
      </c>
      <c r="C128" s="81">
        <v>14</v>
      </c>
      <c r="D128" s="145" t="s">
        <v>13</v>
      </c>
      <c r="E128" s="79">
        <v>743</v>
      </c>
      <c r="F128" s="79">
        <v>67</v>
      </c>
      <c r="G128" s="81">
        <f t="shared" si="27"/>
        <v>810</v>
      </c>
      <c r="H128" s="80">
        <f t="shared" si="28"/>
        <v>891.00000000000011</v>
      </c>
      <c r="I128" s="78">
        <f>I122+120</f>
        <v>40060</v>
      </c>
      <c r="J128" s="70">
        <f t="shared" si="17"/>
        <v>32448600</v>
      </c>
      <c r="K128" s="71">
        <f t="shared" si="18"/>
        <v>29203740</v>
      </c>
      <c r="L128" s="71">
        <f t="shared" si="19"/>
        <v>25958880</v>
      </c>
      <c r="M128" s="72">
        <f t="shared" si="20"/>
        <v>81000</v>
      </c>
    </row>
    <row r="129" spans="1:13" x14ac:dyDescent="0.25">
      <c r="A129" s="78">
        <v>128</v>
      </c>
      <c r="B129" s="81">
        <v>1402</v>
      </c>
      <c r="C129" s="81">
        <v>14</v>
      </c>
      <c r="D129" s="145" t="s">
        <v>13</v>
      </c>
      <c r="E129" s="79">
        <v>743</v>
      </c>
      <c r="F129" s="79">
        <v>67</v>
      </c>
      <c r="G129" s="81">
        <f t="shared" si="27"/>
        <v>810</v>
      </c>
      <c r="H129" s="80">
        <f t="shared" si="28"/>
        <v>891.00000000000011</v>
      </c>
      <c r="I129" s="78">
        <f t="shared" ref="I129:I137" si="29">I128</f>
        <v>40060</v>
      </c>
      <c r="J129" s="70">
        <f t="shared" si="17"/>
        <v>32448600</v>
      </c>
      <c r="K129" s="71">
        <f t="shared" si="18"/>
        <v>29203740</v>
      </c>
      <c r="L129" s="71">
        <f t="shared" si="19"/>
        <v>25958880</v>
      </c>
      <c r="M129" s="72">
        <f t="shared" si="20"/>
        <v>81000</v>
      </c>
    </row>
    <row r="130" spans="1:13" x14ac:dyDescent="0.25">
      <c r="A130" s="78">
        <v>129</v>
      </c>
      <c r="B130" s="81">
        <v>1403</v>
      </c>
      <c r="C130" s="81">
        <v>14</v>
      </c>
      <c r="D130" s="145" t="s">
        <v>30</v>
      </c>
      <c r="E130" s="79">
        <v>382</v>
      </c>
      <c r="F130" s="79">
        <v>27</v>
      </c>
      <c r="G130" s="81">
        <f t="shared" si="27"/>
        <v>409</v>
      </c>
      <c r="H130" s="80">
        <f t="shared" si="28"/>
        <v>449.90000000000003</v>
      </c>
      <c r="I130" s="78">
        <f t="shared" si="29"/>
        <v>40060</v>
      </c>
      <c r="J130" s="70">
        <f t="shared" si="17"/>
        <v>16384540</v>
      </c>
      <c r="K130" s="71">
        <f t="shared" si="18"/>
        <v>14746086</v>
      </c>
      <c r="L130" s="71">
        <f t="shared" si="19"/>
        <v>13107632</v>
      </c>
      <c r="M130" s="72">
        <f t="shared" si="20"/>
        <v>41000</v>
      </c>
    </row>
    <row r="131" spans="1:13" x14ac:dyDescent="0.25">
      <c r="A131" s="78">
        <v>130</v>
      </c>
      <c r="B131" s="81">
        <v>1404</v>
      </c>
      <c r="C131" s="81">
        <v>14</v>
      </c>
      <c r="D131" s="145" t="s">
        <v>31</v>
      </c>
      <c r="E131" s="79">
        <v>393</v>
      </c>
      <c r="F131" s="79">
        <v>39</v>
      </c>
      <c r="G131" s="81">
        <f t="shared" si="27"/>
        <v>432</v>
      </c>
      <c r="H131" s="80">
        <f t="shared" si="28"/>
        <v>475.20000000000005</v>
      </c>
      <c r="I131" s="78">
        <f t="shared" si="29"/>
        <v>40060</v>
      </c>
      <c r="J131" s="70">
        <f t="shared" ref="J131:J194" si="30">G131*I131</f>
        <v>17305920</v>
      </c>
      <c r="K131" s="71">
        <f t="shared" ref="K131:K194" si="31">J131*0.9</f>
        <v>15575328</v>
      </c>
      <c r="L131" s="71">
        <f t="shared" ref="L131:L194" si="32">J131*0.8</f>
        <v>13844736</v>
      </c>
      <c r="M131" s="72">
        <f t="shared" ref="M131:M194" si="33">MROUND((J131*0.03/12),500)</f>
        <v>43500</v>
      </c>
    </row>
    <row r="132" spans="1:13" x14ac:dyDescent="0.25">
      <c r="A132" s="78">
        <v>131</v>
      </c>
      <c r="B132" s="81">
        <v>1405</v>
      </c>
      <c r="C132" s="81">
        <v>14</v>
      </c>
      <c r="D132" s="145" t="s">
        <v>30</v>
      </c>
      <c r="E132" s="79">
        <v>382</v>
      </c>
      <c r="F132" s="79">
        <v>27</v>
      </c>
      <c r="G132" s="81">
        <f t="shared" si="27"/>
        <v>409</v>
      </c>
      <c r="H132" s="80">
        <f t="shared" si="28"/>
        <v>449.90000000000003</v>
      </c>
      <c r="I132" s="78">
        <f t="shared" si="29"/>
        <v>40060</v>
      </c>
      <c r="J132" s="70">
        <f t="shared" si="30"/>
        <v>16384540</v>
      </c>
      <c r="K132" s="71">
        <f t="shared" si="31"/>
        <v>14746086</v>
      </c>
      <c r="L132" s="71">
        <f t="shared" si="32"/>
        <v>13107632</v>
      </c>
      <c r="M132" s="72">
        <f t="shared" si="33"/>
        <v>41000</v>
      </c>
    </row>
    <row r="133" spans="1:13" x14ac:dyDescent="0.25">
      <c r="A133" s="78">
        <v>132</v>
      </c>
      <c r="B133" s="81">
        <v>1406</v>
      </c>
      <c r="C133" s="81">
        <v>14</v>
      </c>
      <c r="D133" s="145" t="s">
        <v>31</v>
      </c>
      <c r="E133" s="79">
        <v>393</v>
      </c>
      <c r="F133" s="79">
        <v>39</v>
      </c>
      <c r="G133" s="81">
        <f t="shared" si="27"/>
        <v>432</v>
      </c>
      <c r="H133" s="80">
        <f t="shared" si="28"/>
        <v>475.20000000000005</v>
      </c>
      <c r="I133" s="78">
        <f t="shared" si="29"/>
        <v>40060</v>
      </c>
      <c r="J133" s="70">
        <f t="shared" si="30"/>
        <v>17305920</v>
      </c>
      <c r="K133" s="71">
        <f t="shared" si="31"/>
        <v>15575328</v>
      </c>
      <c r="L133" s="71">
        <f t="shared" si="32"/>
        <v>13844736</v>
      </c>
      <c r="M133" s="72">
        <f t="shared" si="33"/>
        <v>43500</v>
      </c>
    </row>
    <row r="134" spans="1:13" x14ac:dyDescent="0.25">
      <c r="A134" s="78">
        <v>133</v>
      </c>
      <c r="B134" s="81">
        <v>1407</v>
      </c>
      <c r="C134" s="81">
        <v>14</v>
      </c>
      <c r="D134" s="145" t="s">
        <v>31</v>
      </c>
      <c r="E134" s="79">
        <v>393</v>
      </c>
      <c r="F134" s="79">
        <v>39</v>
      </c>
      <c r="G134" s="81">
        <f t="shared" si="27"/>
        <v>432</v>
      </c>
      <c r="H134" s="80">
        <f t="shared" si="28"/>
        <v>475.20000000000005</v>
      </c>
      <c r="I134" s="78">
        <f t="shared" si="29"/>
        <v>40060</v>
      </c>
      <c r="J134" s="70">
        <f t="shared" si="30"/>
        <v>17305920</v>
      </c>
      <c r="K134" s="71">
        <f t="shared" si="31"/>
        <v>15575328</v>
      </c>
      <c r="L134" s="71">
        <f t="shared" si="32"/>
        <v>13844736</v>
      </c>
      <c r="M134" s="72">
        <f t="shared" si="33"/>
        <v>43500</v>
      </c>
    </row>
    <row r="135" spans="1:13" x14ac:dyDescent="0.25">
      <c r="A135" s="78">
        <v>134</v>
      </c>
      <c r="B135" s="81">
        <v>1408</v>
      </c>
      <c r="C135" s="81">
        <v>14</v>
      </c>
      <c r="D135" s="145" t="s">
        <v>30</v>
      </c>
      <c r="E135" s="79">
        <v>382</v>
      </c>
      <c r="F135" s="79">
        <v>27</v>
      </c>
      <c r="G135" s="81">
        <f t="shared" si="27"/>
        <v>409</v>
      </c>
      <c r="H135" s="80">
        <f t="shared" si="28"/>
        <v>449.90000000000003</v>
      </c>
      <c r="I135" s="78">
        <f t="shared" si="29"/>
        <v>40060</v>
      </c>
      <c r="J135" s="70">
        <f t="shared" si="30"/>
        <v>16384540</v>
      </c>
      <c r="K135" s="71">
        <f t="shared" si="31"/>
        <v>14746086</v>
      </c>
      <c r="L135" s="71">
        <f t="shared" si="32"/>
        <v>13107632</v>
      </c>
      <c r="M135" s="72">
        <f t="shared" si="33"/>
        <v>41000</v>
      </c>
    </row>
    <row r="136" spans="1:13" x14ac:dyDescent="0.25">
      <c r="A136" s="78">
        <v>135</v>
      </c>
      <c r="B136" s="81">
        <v>1409</v>
      </c>
      <c r="C136" s="81">
        <v>14</v>
      </c>
      <c r="D136" s="145" t="s">
        <v>30</v>
      </c>
      <c r="E136" s="79">
        <v>382</v>
      </c>
      <c r="F136" s="79">
        <v>28</v>
      </c>
      <c r="G136" s="81">
        <f t="shared" si="27"/>
        <v>410</v>
      </c>
      <c r="H136" s="80">
        <f t="shared" si="28"/>
        <v>451.00000000000006</v>
      </c>
      <c r="I136" s="78">
        <f t="shared" si="29"/>
        <v>40060</v>
      </c>
      <c r="J136" s="70">
        <f t="shared" si="30"/>
        <v>16424600</v>
      </c>
      <c r="K136" s="71">
        <f t="shared" si="31"/>
        <v>14782140</v>
      </c>
      <c r="L136" s="71">
        <f t="shared" si="32"/>
        <v>13139680</v>
      </c>
      <c r="M136" s="72">
        <f t="shared" si="33"/>
        <v>41000</v>
      </c>
    </row>
    <row r="137" spans="1:13" x14ac:dyDescent="0.25">
      <c r="A137" s="78">
        <v>136</v>
      </c>
      <c r="B137" s="81">
        <v>1410</v>
      </c>
      <c r="C137" s="81">
        <v>14</v>
      </c>
      <c r="D137" s="145" t="s">
        <v>31</v>
      </c>
      <c r="E137" s="79">
        <v>393</v>
      </c>
      <c r="F137" s="79">
        <v>39</v>
      </c>
      <c r="G137" s="81">
        <f t="shared" si="27"/>
        <v>432</v>
      </c>
      <c r="H137" s="80">
        <f t="shared" si="28"/>
        <v>475.20000000000005</v>
      </c>
      <c r="I137" s="78">
        <f t="shared" si="29"/>
        <v>40060</v>
      </c>
      <c r="J137" s="70">
        <f t="shared" si="30"/>
        <v>17305920</v>
      </c>
      <c r="K137" s="71">
        <f t="shared" si="31"/>
        <v>15575328</v>
      </c>
      <c r="L137" s="71">
        <f t="shared" si="32"/>
        <v>13844736</v>
      </c>
      <c r="M137" s="72">
        <f t="shared" si="33"/>
        <v>43500</v>
      </c>
    </row>
    <row r="138" spans="1:13" x14ac:dyDescent="0.25">
      <c r="A138" s="78">
        <v>137</v>
      </c>
      <c r="B138" s="81">
        <v>1501</v>
      </c>
      <c r="C138" s="81">
        <v>15</v>
      </c>
      <c r="D138" s="145" t="s">
        <v>13</v>
      </c>
      <c r="E138" s="79">
        <v>743</v>
      </c>
      <c r="F138" s="79">
        <v>67</v>
      </c>
      <c r="G138" s="81">
        <f t="shared" si="27"/>
        <v>810</v>
      </c>
      <c r="H138" s="80">
        <f t="shared" si="28"/>
        <v>891.00000000000011</v>
      </c>
      <c r="I138" s="78">
        <f>I132+120</f>
        <v>40180</v>
      </c>
      <c r="J138" s="70">
        <f t="shared" si="30"/>
        <v>32545800</v>
      </c>
      <c r="K138" s="71">
        <f t="shared" si="31"/>
        <v>29291220</v>
      </c>
      <c r="L138" s="71">
        <f t="shared" si="32"/>
        <v>26036640</v>
      </c>
      <c r="M138" s="72">
        <f t="shared" si="33"/>
        <v>81500</v>
      </c>
    </row>
    <row r="139" spans="1:13" x14ac:dyDescent="0.25">
      <c r="A139" s="78">
        <v>138</v>
      </c>
      <c r="B139" s="81">
        <v>1502</v>
      </c>
      <c r="C139" s="81">
        <v>15</v>
      </c>
      <c r="D139" s="145" t="s">
        <v>13</v>
      </c>
      <c r="E139" s="79">
        <v>743</v>
      </c>
      <c r="F139" s="79">
        <v>67</v>
      </c>
      <c r="G139" s="81">
        <f t="shared" si="27"/>
        <v>810</v>
      </c>
      <c r="H139" s="80">
        <f t="shared" si="28"/>
        <v>891.00000000000011</v>
      </c>
      <c r="I139" s="78">
        <f t="shared" ref="I139:I147" si="34">I138</f>
        <v>40180</v>
      </c>
      <c r="J139" s="70">
        <f t="shared" si="30"/>
        <v>32545800</v>
      </c>
      <c r="K139" s="71">
        <f t="shared" si="31"/>
        <v>29291220</v>
      </c>
      <c r="L139" s="71">
        <f t="shared" si="32"/>
        <v>26036640</v>
      </c>
      <c r="M139" s="72">
        <f t="shared" si="33"/>
        <v>81500</v>
      </c>
    </row>
    <row r="140" spans="1:13" x14ac:dyDescent="0.25">
      <c r="A140" s="78">
        <v>139</v>
      </c>
      <c r="B140" s="81">
        <v>1503</v>
      </c>
      <c r="C140" s="81">
        <v>15</v>
      </c>
      <c r="D140" s="145" t="s">
        <v>30</v>
      </c>
      <c r="E140" s="79">
        <v>382</v>
      </c>
      <c r="F140" s="79">
        <v>27</v>
      </c>
      <c r="G140" s="81">
        <f t="shared" si="27"/>
        <v>409</v>
      </c>
      <c r="H140" s="80">
        <f t="shared" si="28"/>
        <v>449.90000000000003</v>
      </c>
      <c r="I140" s="78">
        <f t="shared" si="34"/>
        <v>40180</v>
      </c>
      <c r="J140" s="70">
        <f t="shared" si="30"/>
        <v>16433620</v>
      </c>
      <c r="K140" s="71">
        <f t="shared" si="31"/>
        <v>14790258</v>
      </c>
      <c r="L140" s="71">
        <f t="shared" si="32"/>
        <v>13146896</v>
      </c>
      <c r="M140" s="72">
        <f t="shared" si="33"/>
        <v>41000</v>
      </c>
    </row>
    <row r="141" spans="1:13" x14ac:dyDescent="0.25">
      <c r="A141" s="78">
        <v>140</v>
      </c>
      <c r="B141" s="81">
        <v>1504</v>
      </c>
      <c r="C141" s="81">
        <v>15</v>
      </c>
      <c r="D141" s="145" t="s">
        <v>31</v>
      </c>
      <c r="E141" s="79">
        <v>393</v>
      </c>
      <c r="F141" s="79">
        <v>39</v>
      </c>
      <c r="G141" s="81">
        <f t="shared" si="27"/>
        <v>432</v>
      </c>
      <c r="H141" s="80">
        <f t="shared" si="28"/>
        <v>475.20000000000005</v>
      </c>
      <c r="I141" s="78">
        <f t="shared" si="34"/>
        <v>40180</v>
      </c>
      <c r="J141" s="70">
        <f t="shared" si="30"/>
        <v>17357760</v>
      </c>
      <c r="K141" s="71">
        <f t="shared" si="31"/>
        <v>15621984</v>
      </c>
      <c r="L141" s="71">
        <f t="shared" si="32"/>
        <v>13886208</v>
      </c>
      <c r="M141" s="72">
        <f t="shared" si="33"/>
        <v>43500</v>
      </c>
    </row>
    <row r="142" spans="1:13" x14ac:dyDescent="0.25">
      <c r="A142" s="78">
        <v>141</v>
      </c>
      <c r="B142" s="81">
        <v>1505</v>
      </c>
      <c r="C142" s="81">
        <v>15</v>
      </c>
      <c r="D142" s="145" t="s">
        <v>30</v>
      </c>
      <c r="E142" s="79">
        <v>382</v>
      </c>
      <c r="F142" s="79">
        <v>27</v>
      </c>
      <c r="G142" s="81">
        <f t="shared" si="27"/>
        <v>409</v>
      </c>
      <c r="H142" s="80">
        <f t="shared" si="28"/>
        <v>449.90000000000003</v>
      </c>
      <c r="I142" s="78">
        <f t="shared" si="34"/>
        <v>40180</v>
      </c>
      <c r="J142" s="70">
        <f t="shared" si="30"/>
        <v>16433620</v>
      </c>
      <c r="K142" s="71">
        <f t="shared" si="31"/>
        <v>14790258</v>
      </c>
      <c r="L142" s="71">
        <f t="shared" si="32"/>
        <v>13146896</v>
      </c>
      <c r="M142" s="72">
        <f t="shared" si="33"/>
        <v>41000</v>
      </c>
    </row>
    <row r="143" spans="1:13" x14ac:dyDescent="0.25">
      <c r="A143" s="78">
        <v>142</v>
      </c>
      <c r="B143" s="81">
        <v>1506</v>
      </c>
      <c r="C143" s="81">
        <v>15</v>
      </c>
      <c r="D143" s="145" t="s">
        <v>31</v>
      </c>
      <c r="E143" s="79">
        <v>393</v>
      </c>
      <c r="F143" s="79">
        <v>39</v>
      </c>
      <c r="G143" s="81">
        <f t="shared" si="27"/>
        <v>432</v>
      </c>
      <c r="H143" s="80">
        <f t="shared" si="28"/>
        <v>475.20000000000005</v>
      </c>
      <c r="I143" s="78">
        <f t="shared" si="34"/>
        <v>40180</v>
      </c>
      <c r="J143" s="70">
        <f t="shared" si="30"/>
        <v>17357760</v>
      </c>
      <c r="K143" s="71">
        <f t="shared" si="31"/>
        <v>15621984</v>
      </c>
      <c r="L143" s="71">
        <f t="shared" si="32"/>
        <v>13886208</v>
      </c>
      <c r="M143" s="72">
        <f t="shared" si="33"/>
        <v>43500</v>
      </c>
    </row>
    <row r="144" spans="1:13" x14ac:dyDescent="0.25">
      <c r="A144" s="78">
        <v>143</v>
      </c>
      <c r="B144" s="81">
        <v>1507</v>
      </c>
      <c r="C144" s="81">
        <v>15</v>
      </c>
      <c r="D144" s="145" t="s">
        <v>31</v>
      </c>
      <c r="E144" s="79">
        <v>393</v>
      </c>
      <c r="F144" s="79">
        <v>39</v>
      </c>
      <c r="G144" s="81">
        <f t="shared" si="27"/>
        <v>432</v>
      </c>
      <c r="H144" s="80">
        <f t="shared" si="28"/>
        <v>475.20000000000005</v>
      </c>
      <c r="I144" s="78">
        <f t="shared" si="34"/>
        <v>40180</v>
      </c>
      <c r="J144" s="70">
        <f t="shared" si="30"/>
        <v>17357760</v>
      </c>
      <c r="K144" s="71">
        <f t="shared" si="31"/>
        <v>15621984</v>
      </c>
      <c r="L144" s="71">
        <f t="shared" si="32"/>
        <v>13886208</v>
      </c>
      <c r="M144" s="72">
        <f t="shared" si="33"/>
        <v>43500</v>
      </c>
    </row>
    <row r="145" spans="1:13" x14ac:dyDescent="0.25">
      <c r="A145" s="78">
        <v>144</v>
      </c>
      <c r="B145" s="81">
        <v>1508</v>
      </c>
      <c r="C145" s="81">
        <v>15</v>
      </c>
      <c r="D145" s="145" t="s">
        <v>30</v>
      </c>
      <c r="E145" s="79">
        <v>382</v>
      </c>
      <c r="F145" s="79">
        <v>27</v>
      </c>
      <c r="G145" s="81">
        <f t="shared" si="27"/>
        <v>409</v>
      </c>
      <c r="H145" s="80">
        <f t="shared" si="28"/>
        <v>449.90000000000003</v>
      </c>
      <c r="I145" s="78">
        <f t="shared" si="34"/>
        <v>40180</v>
      </c>
      <c r="J145" s="70">
        <f t="shared" si="30"/>
        <v>16433620</v>
      </c>
      <c r="K145" s="71">
        <f t="shared" si="31"/>
        <v>14790258</v>
      </c>
      <c r="L145" s="71">
        <f t="shared" si="32"/>
        <v>13146896</v>
      </c>
      <c r="M145" s="72">
        <f t="shared" si="33"/>
        <v>41000</v>
      </c>
    </row>
    <row r="146" spans="1:13" x14ac:dyDescent="0.25">
      <c r="A146" s="78">
        <v>145</v>
      </c>
      <c r="B146" s="81">
        <v>1509</v>
      </c>
      <c r="C146" s="81">
        <v>15</v>
      </c>
      <c r="D146" s="145" t="s">
        <v>30</v>
      </c>
      <c r="E146" s="79">
        <v>382</v>
      </c>
      <c r="F146" s="79">
        <v>28</v>
      </c>
      <c r="G146" s="81">
        <f t="shared" si="27"/>
        <v>410</v>
      </c>
      <c r="H146" s="80">
        <f t="shared" si="28"/>
        <v>451.00000000000006</v>
      </c>
      <c r="I146" s="78">
        <f t="shared" si="34"/>
        <v>40180</v>
      </c>
      <c r="J146" s="70">
        <f t="shared" si="30"/>
        <v>16473800</v>
      </c>
      <c r="K146" s="71">
        <f t="shared" si="31"/>
        <v>14826420</v>
      </c>
      <c r="L146" s="71">
        <f t="shared" si="32"/>
        <v>13179040</v>
      </c>
      <c r="M146" s="72">
        <f t="shared" si="33"/>
        <v>41000</v>
      </c>
    </row>
    <row r="147" spans="1:13" x14ac:dyDescent="0.25">
      <c r="A147" s="78">
        <v>146</v>
      </c>
      <c r="B147" s="81">
        <v>1510</v>
      </c>
      <c r="C147" s="81">
        <v>15</v>
      </c>
      <c r="D147" s="145" t="s">
        <v>31</v>
      </c>
      <c r="E147" s="79">
        <v>393</v>
      </c>
      <c r="F147" s="79">
        <v>39</v>
      </c>
      <c r="G147" s="81">
        <f t="shared" si="27"/>
        <v>432</v>
      </c>
      <c r="H147" s="80">
        <f t="shared" si="28"/>
        <v>475.20000000000005</v>
      </c>
      <c r="I147" s="78">
        <f t="shared" si="34"/>
        <v>40180</v>
      </c>
      <c r="J147" s="70">
        <f t="shared" si="30"/>
        <v>17357760</v>
      </c>
      <c r="K147" s="71">
        <f t="shared" si="31"/>
        <v>15621984</v>
      </c>
      <c r="L147" s="71">
        <f t="shared" si="32"/>
        <v>13886208</v>
      </c>
      <c r="M147" s="72">
        <f t="shared" si="33"/>
        <v>43500</v>
      </c>
    </row>
    <row r="148" spans="1:13" x14ac:dyDescent="0.25">
      <c r="A148" s="78">
        <v>147</v>
      </c>
      <c r="B148" s="81">
        <v>1601</v>
      </c>
      <c r="C148" s="81">
        <v>16</v>
      </c>
      <c r="D148" s="145" t="s">
        <v>13</v>
      </c>
      <c r="E148" s="79">
        <v>743</v>
      </c>
      <c r="F148" s="79">
        <v>67</v>
      </c>
      <c r="G148" s="81">
        <f t="shared" si="27"/>
        <v>810</v>
      </c>
      <c r="H148" s="80">
        <f t="shared" si="28"/>
        <v>891.00000000000011</v>
      </c>
      <c r="I148" s="78">
        <f>I142+120</f>
        <v>40300</v>
      </c>
      <c r="J148" s="70">
        <f t="shared" si="30"/>
        <v>32643000</v>
      </c>
      <c r="K148" s="71">
        <f t="shared" si="31"/>
        <v>29378700</v>
      </c>
      <c r="L148" s="71">
        <f t="shared" si="32"/>
        <v>26114400</v>
      </c>
      <c r="M148" s="72">
        <f t="shared" si="33"/>
        <v>81500</v>
      </c>
    </row>
    <row r="149" spans="1:13" x14ac:dyDescent="0.25">
      <c r="A149" s="78">
        <v>148</v>
      </c>
      <c r="B149" s="81">
        <v>1602</v>
      </c>
      <c r="C149" s="81">
        <v>16</v>
      </c>
      <c r="D149" s="145" t="s">
        <v>13</v>
      </c>
      <c r="E149" s="79">
        <v>743</v>
      </c>
      <c r="F149" s="79">
        <v>67</v>
      </c>
      <c r="G149" s="81">
        <f t="shared" si="27"/>
        <v>810</v>
      </c>
      <c r="H149" s="80">
        <f t="shared" si="28"/>
        <v>891.00000000000011</v>
      </c>
      <c r="I149" s="78">
        <f t="shared" ref="I149:I157" si="35">I148</f>
        <v>40300</v>
      </c>
      <c r="J149" s="70">
        <f t="shared" si="30"/>
        <v>32643000</v>
      </c>
      <c r="K149" s="71">
        <f t="shared" si="31"/>
        <v>29378700</v>
      </c>
      <c r="L149" s="71">
        <f t="shared" si="32"/>
        <v>26114400</v>
      </c>
      <c r="M149" s="72">
        <f t="shared" si="33"/>
        <v>81500</v>
      </c>
    </row>
    <row r="150" spans="1:13" x14ac:dyDescent="0.25">
      <c r="A150" s="78">
        <v>149</v>
      </c>
      <c r="B150" s="81">
        <v>1603</v>
      </c>
      <c r="C150" s="81">
        <v>16</v>
      </c>
      <c r="D150" s="145" t="s">
        <v>30</v>
      </c>
      <c r="E150" s="79">
        <v>382</v>
      </c>
      <c r="F150" s="79">
        <v>27</v>
      </c>
      <c r="G150" s="81">
        <f t="shared" si="27"/>
        <v>409</v>
      </c>
      <c r="H150" s="80">
        <f t="shared" si="28"/>
        <v>449.90000000000003</v>
      </c>
      <c r="I150" s="78">
        <f t="shared" si="35"/>
        <v>40300</v>
      </c>
      <c r="J150" s="70">
        <f t="shared" si="30"/>
        <v>16482700</v>
      </c>
      <c r="K150" s="71">
        <f t="shared" si="31"/>
        <v>14834430</v>
      </c>
      <c r="L150" s="71">
        <f t="shared" si="32"/>
        <v>13186160</v>
      </c>
      <c r="M150" s="72">
        <f t="shared" si="33"/>
        <v>41000</v>
      </c>
    </row>
    <row r="151" spans="1:13" x14ac:dyDescent="0.25">
      <c r="A151" s="78">
        <v>150</v>
      </c>
      <c r="B151" s="81">
        <v>1604</v>
      </c>
      <c r="C151" s="81">
        <v>16</v>
      </c>
      <c r="D151" s="145" t="s">
        <v>31</v>
      </c>
      <c r="E151" s="79">
        <v>393</v>
      </c>
      <c r="F151" s="79">
        <v>39</v>
      </c>
      <c r="G151" s="81">
        <f t="shared" si="27"/>
        <v>432</v>
      </c>
      <c r="H151" s="80">
        <f t="shared" si="28"/>
        <v>475.20000000000005</v>
      </c>
      <c r="I151" s="78">
        <f t="shared" si="35"/>
        <v>40300</v>
      </c>
      <c r="J151" s="70">
        <f t="shared" si="30"/>
        <v>17409600</v>
      </c>
      <c r="K151" s="71">
        <f t="shared" si="31"/>
        <v>15668640</v>
      </c>
      <c r="L151" s="71">
        <f t="shared" si="32"/>
        <v>13927680</v>
      </c>
      <c r="M151" s="72">
        <f t="shared" si="33"/>
        <v>43500</v>
      </c>
    </row>
    <row r="152" spans="1:13" x14ac:dyDescent="0.25">
      <c r="A152" s="78">
        <v>151</v>
      </c>
      <c r="B152" s="81">
        <v>1605</v>
      </c>
      <c r="C152" s="81">
        <v>16</v>
      </c>
      <c r="D152" s="145" t="s">
        <v>30</v>
      </c>
      <c r="E152" s="79">
        <v>382</v>
      </c>
      <c r="F152" s="79">
        <v>27</v>
      </c>
      <c r="G152" s="81">
        <f t="shared" si="27"/>
        <v>409</v>
      </c>
      <c r="H152" s="80">
        <f t="shared" si="28"/>
        <v>449.90000000000003</v>
      </c>
      <c r="I152" s="78">
        <f t="shared" si="35"/>
        <v>40300</v>
      </c>
      <c r="J152" s="70">
        <f t="shared" si="30"/>
        <v>16482700</v>
      </c>
      <c r="K152" s="71">
        <f t="shared" si="31"/>
        <v>14834430</v>
      </c>
      <c r="L152" s="71">
        <f t="shared" si="32"/>
        <v>13186160</v>
      </c>
      <c r="M152" s="72">
        <f t="shared" si="33"/>
        <v>41000</v>
      </c>
    </row>
    <row r="153" spans="1:13" x14ac:dyDescent="0.25">
      <c r="A153" s="78">
        <v>152</v>
      </c>
      <c r="B153" s="81">
        <v>1606</v>
      </c>
      <c r="C153" s="81">
        <v>16</v>
      </c>
      <c r="D153" s="145" t="s">
        <v>31</v>
      </c>
      <c r="E153" s="79">
        <v>393</v>
      </c>
      <c r="F153" s="79">
        <v>39</v>
      </c>
      <c r="G153" s="81">
        <f t="shared" si="27"/>
        <v>432</v>
      </c>
      <c r="H153" s="80">
        <f t="shared" si="28"/>
        <v>475.20000000000005</v>
      </c>
      <c r="I153" s="78">
        <f t="shared" si="35"/>
        <v>40300</v>
      </c>
      <c r="J153" s="70">
        <f t="shared" si="30"/>
        <v>17409600</v>
      </c>
      <c r="K153" s="71">
        <f t="shared" si="31"/>
        <v>15668640</v>
      </c>
      <c r="L153" s="71">
        <f t="shared" si="32"/>
        <v>13927680</v>
      </c>
      <c r="M153" s="72">
        <f t="shared" si="33"/>
        <v>43500</v>
      </c>
    </row>
    <row r="154" spans="1:13" x14ac:dyDescent="0.25">
      <c r="A154" s="78">
        <v>153</v>
      </c>
      <c r="B154" s="81">
        <v>1607</v>
      </c>
      <c r="C154" s="81">
        <v>16</v>
      </c>
      <c r="D154" s="145" t="s">
        <v>31</v>
      </c>
      <c r="E154" s="79">
        <v>393</v>
      </c>
      <c r="F154" s="79">
        <v>39</v>
      </c>
      <c r="G154" s="81">
        <f t="shared" si="27"/>
        <v>432</v>
      </c>
      <c r="H154" s="80">
        <f t="shared" si="28"/>
        <v>475.20000000000005</v>
      </c>
      <c r="I154" s="78">
        <f t="shared" si="35"/>
        <v>40300</v>
      </c>
      <c r="J154" s="70">
        <f t="shared" si="30"/>
        <v>17409600</v>
      </c>
      <c r="K154" s="71">
        <f t="shared" si="31"/>
        <v>15668640</v>
      </c>
      <c r="L154" s="71">
        <f t="shared" si="32"/>
        <v>13927680</v>
      </c>
      <c r="M154" s="72">
        <f t="shared" si="33"/>
        <v>43500</v>
      </c>
    </row>
    <row r="155" spans="1:13" x14ac:dyDescent="0.25">
      <c r="A155" s="78">
        <v>154</v>
      </c>
      <c r="B155" s="81">
        <v>1608</v>
      </c>
      <c r="C155" s="81">
        <v>16</v>
      </c>
      <c r="D155" s="145" t="s">
        <v>30</v>
      </c>
      <c r="E155" s="79">
        <v>382</v>
      </c>
      <c r="F155" s="79">
        <v>27</v>
      </c>
      <c r="G155" s="81">
        <f t="shared" si="27"/>
        <v>409</v>
      </c>
      <c r="H155" s="80">
        <f t="shared" si="28"/>
        <v>449.90000000000003</v>
      </c>
      <c r="I155" s="78">
        <f t="shared" si="35"/>
        <v>40300</v>
      </c>
      <c r="J155" s="70">
        <f t="shared" si="30"/>
        <v>16482700</v>
      </c>
      <c r="K155" s="71">
        <f t="shared" si="31"/>
        <v>14834430</v>
      </c>
      <c r="L155" s="71">
        <f t="shared" si="32"/>
        <v>13186160</v>
      </c>
      <c r="M155" s="72">
        <f t="shared" si="33"/>
        <v>41000</v>
      </c>
    </row>
    <row r="156" spans="1:13" x14ac:dyDescent="0.25">
      <c r="A156" s="78">
        <v>155</v>
      </c>
      <c r="B156" s="81">
        <v>1609</v>
      </c>
      <c r="C156" s="81">
        <v>16</v>
      </c>
      <c r="D156" s="145" t="s">
        <v>30</v>
      </c>
      <c r="E156" s="79">
        <v>382</v>
      </c>
      <c r="F156" s="79">
        <v>28</v>
      </c>
      <c r="G156" s="81">
        <f t="shared" si="27"/>
        <v>410</v>
      </c>
      <c r="H156" s="80">
        <f t="shared" si="28"/>
        <v>451.00000000000006</v>
      </c>
      <c r="I156" s="78">
        <f t="shared" si="35"/>
        <v>40300</v>
      </c>
      <c r="J156" s="70">
        <f t="shared" si="30"/>
        <v>16523000</v>
      </c>
      <c r="K156" s="71">
        <f t="shared" si="31"/>
        <v>14870700</v>
      </c>
      <c r="L156" s="71">
        <f t="shared" si="32"/>
        <v>13218400</v>
      </c>
      <c r="M156" s="72">
        <f t="shared" si="33"/>
        <v>41500</v>
      </c>
    </row>
    <row r="157" spans="1:13" x14ac:dyDescent="0.25">
      <c r="A157" s="78">
        <v>156</v>
      </c>
      <c r="B157" s="81">
        <v>1610</v>
      </c>
      <c r="C157" s="81">
        <v>16</v>
      </c>
      <c r="D157" s="145" t="s">
        <v>31</v>
      </c>
      <c r="E157" s="79">
        <v>393</v>
      </c>
      <c r="F157" s="79">
        <v>39</v>
      </c>
      <c r="G157" s="81">
        <f t="shared" si="27"/>
        <v>432</v>
      </c>
      <c r="H157" s="80">
        <f t="shared" si="28"/>
        <v>475.20000000000005</v>
      </c>
      <c r="I157" s="78">
        <f t="shared" si="35"/>
        <v>40300</v>
      </c>
      <c r="J157" s="70">
        <f t="shared" si="30"/>
        <v>17409600</v>
      </c>
      <c r="K157" s="71">
        <f t="shared" si="31"/>
        <v>15668640</v>
      </c>
      <c r="L157" s="71">
        <f t="shared" si="32"/>
        <v>13927680</v>
      </c>
      <c r="M157" s="72">
        <f t="shared" si="33"/>
        <v>43500</v>
      </c>
    </row>
    <row r="158" spans="1:13" x14ac:dyDescent="0.25">
      <c r="A158" s="78">
        <v>157</v>
      </c>
      <c r="B158" s="81">
        <v>1701</v>
      </c>
      <c r="C158" s="81">
        <v>17</v>
      </c>
      <c r="D158" s="145" t="s">
        <v>13</v>
      </c>
      <c r="E158" s="79">
        <v>743</v>
      </c>
      <c r="F158" s="79">
        <v>67</v>
      </c>
      <c r="G158" s="81">
        <f t="shared" si="27"/>
        <v>810</v>
      </c>
      <c r="H158" s="80">
        <f t="shared" si="28"/>
        <v>891.00000000000011</v>
      </c>
      <c r="I158" s="78">
        <f>I152+120</f>
        <v>40420</v>
      </c>
      <c r="J158" s="70">
        <f t="shared" si="30"/>
        <v>32740200</v>
      </c>
      <c r="K158" s="71">
        <f t="shared" si="31"/>
        <v>29466180</v>
      </c>
      <c r="L158" s="71">
        <f t="shared" si="32"/>
        <v>26192160</v>
      </c>
      <c r="M158" s="72">
        <f t="shared" si="33"/>
        <v>82000</v>
      </c>
    </row>
    <row r="159" spans="1:13" x14ac:dyDescent="0.25">
      <c r="A159" s="78">
        <v>158</v>
      </c>
      <c r="B159" s="81">
        <v>1702</v>
      </c>
      <c r="C159" s="81">
        <v>17</v>
      </c>
      <c r="D159" s="145" t="s">
        <v>13</v>
      </c>
      <c r="E159" s="79">
        <v>743</v>
      </c>
      <c r="F159" s="79">
        <v>67</v>
      </c>
      <c r="G159" s="81">
        <f t="shared" si="27"/>
        <v>810</v>
      </c>
      <c r="H159" s="80">
        <f t="shared" si="28"/>
        <v>891.00000000000011</v>
      </c>
      <c r="I159" s="78">
        <f t="shared" ref="I159:I167" si="36">I158</f>
        <v>40420</v>
      </c>
      <c r="J159" s="70">
        <f t="shared" si="30"/>
        <v>32740200</v>
      </c>
      <c r="K159" s="71">
        <f t="shared" si="31"/>
        <v>29466180</v>
      </c>
      <c r="L159" s="71">
        <f t="shared" si="32"/>
        <v>26192160</v>
      </c>
      <c r="M159" s="72">
        <f t="shared" si="33"/>
        <v>82000</v>
      </c>
    </row>
    <row r="160" spans="1:13" x14ac:dyDescent="0.25">
      <c r="A160" s="78">
        <v>159</v>
      </c>
      <c r="B160" s="81">
        <v>1703</v>
      </c>
      <c r="C160" s="81">
        <v>17</v>
      </c>
      <c r="D160" s="145" t="s">
        <v>30</v>
      </c>
      <c r="E160" s="79">
        <v>382</v>
      </c>
      <c r="F160" s="79">
        <v>27</v>
      </c>
      <c r="G160" s="81">
        <f t="shared" si="27"/>
        <v>409</v>
      </c>
      <c r="H160" s="80">
        <f t="shared" si="28"/>
        <v>449.90000000000003</v>
      </c>
      <c r="I160" s="78">
        <f t="shared" si="36"/>
        <v>40420</v>
      </c>
      <c r="J160" s="70">
        <f t="shared" si="30"/>
        <v>16531780</v>
      </c>
      <c r="K160" s="71">
        <f t="shared" si="31"/>
        <v>14878602</v>
      </c>
      <c r="L160" s="71">
        <f t="shared" si="32"/>
        <v>13225424</v>
      </c>
      <c r="M160" s="72">
        <f t="shared" si="33"/>
        <v>41500</v>
      </c>
    </row>
    <row r="161" spans="1:13" x14ac:dyDescent="0.25">
      <c r="A161" s="78">
        <v>160</v>
      </c>
      <c r="B161" s="81">
        <v>1704</v>
      </c>
      <c r="C161" s="81">
        <v>17</v>
      </c>
      <c r="D161" s="145" t="s">
        <v>31</v>
      </c>
      <c r="E161" s="79">
        <v>393</v>
      </c>
      <c r="F161" s="79">
        <v>39</v>
      </c>
      <c r="G161" s="81">
        <f t="shared" si="27"/>
        <v>432</v>
      </c>
      <c r="H161" s="80">
        <f t="shared" si="28"/>
        <v>475.20000000000005</v>
      </c>
      <c r="I161" s="78">
        <f t="shared" si="36"/>
        <v>40420</v>
      </c>
      <c r="J161" s="70">
        <f t="shared" si="30"/>
        <v>17461440</v>
      </c>
      <c r="K161" s="71">
        <f t="shared" si="31"/>
        <v>15715296</v>
      </c>
      <c r="L161" s="71">
        <f t="shared" si="32"/>
        <v>13969152</v>
      </c>
      <c r="M161" s="72">
        <f t="shared" si="33"/>
        <v>43500</v>
      </c>
    </row>
    <row r="162" spans="1:13" x14ac:dyDescent="0.25">
      <c r="A162" s="78">
        <v>161</v>
      </c>
      <c r="B162" s="81">
        <v>1705</v>
      </c>
      <c r="C162" s="81">
        <v>17</v>
      </c>
      <c r="D162" s="145" t="s">
        <v>30</v>
      </c>
      <c r="E162" s="79">
        <v>382</v>
      </c>
      <c r="F162" s="79">
        <v>27</v>
      </c>
      <c r="G162" s="81">
        <f t="shared" si="27"/>
        <v>409</v>
      </c>
      <c r="H162" s="80">
        <f t="shared" si="28"/>
        <v>449.90000000000003</v>
      </c>
      <c r="I162" s="78">
        <f t="shared" si="36"/>
        <v>40420</v>
      </c>
      <c r="J162" s="70">
        <f t="shared" si="30"/>
        <v>16531780</v>
      </c>
      <c r="K162" s="71">
        <f t="shared" si="31"/>
        <v>14878602</v>
      </c>
      <c r="L162" s="71">
        <f t="shared" si="32"/>
        <v>13225424</v>
      </c>
      <c r="M162" s="72">
        <f t="shared" si="33"/>
        <v>41500</v>
      </c>
    </row>
    <row r="163" spans="1:13" x14ac:dyDescent="0.25">
      <c r="A163" s="78">
        <v>162</v>
      </c>
      <c r="B163" s="81">
        <v>1706</v>
      </c>
      <c r="C163" s="81">
        <v>17</v>
      </c>
      <c r="D163" s="145" t="s">
        <v>31</v>
      </c>
      <c r="E163" s="79">
        <v>393</v>
      </c>
      <c r="F163" s="79">
        <v>39</v>
      </c>
      <c r="G163" s="81">
        <f t="shared" si="27"/>
        <v>432</v>
      </c>
      <c r="H163" s="80">
        <f t="shared" si="28"/>
        <v>475.20000000000005</v>
      </c>
      <c r="I163" s="78">
        <f t="shared" si="36"/>
        <v>40420</v>
      </c>
      <c r="J163" s="70">
        <f t="shared" si="30"/>
        <v>17461440</v>
      </c>
      <c r="K163" s="71">
        <f t="shared" si="31"/>
        <v>15715296</v>
      </c>
      <c r="L163" s="71">
        <f t="shared" si="32"/>
        <v>13969152</v>
      </c>
      <c r="M163" s="72">
        <f t="shared" si="33"/>
        <v>43500</v>
      </c>
    </row>
    <row r="164" spans="1:13" x14ac:dyDescent="0.25">
      <c r="A164" s="78">
        <v>163</v>
      </c>
      <c r="B164" s="81">
        <v>1707</v>
      </c>
      <c r="C164" s="81">
        <v>17</v>
      </c>
      <c r="D164" s="145" t="s">
        <v>31</v>
      </c>
      <c r="E164" s="79">
        <v>393</v>
      </c>
      <c r="F164" s="79">
        <v>39</v>
      </c>
      <c r="G164" s="81">
        <f t="shared" si="27"/>
        <v>432</v>
      </c>
      <c r="H164" s="80">
        <f t="shared" si="28"/>
        <v>475.20000000000005</v>
      </c>
      <c r="I164" s="78">
        <f t="shared" si="36"/>
        <v>40420</v>
      </c>
      <c r="J164" s="70">
        <f t="shared" si="30"/>
        <v>17461440</v>
      </c>
      <c r="K164" s="71">
        <f t="shared" si="31"/>
        <v>15715296</v>
      </c>
      <c r="L164" s="71">
        <f t="shared" si="32"/>
        <v>13969152</v>
      </c>
      <c r="M164" s="72">
        <f t="shared" si="33"/>
        <v>43500</v>
      </c>
    </row>
    <row r="165" spans="1:13" x14ac:dyDescent="0.25">
      <c r="A165" s="78">
        <v>164</v>
      </c>
      <c r="B165" s="81">
        <v>1708</v>
      </c>
      <c r="C165" s="81">
        <v>17</v>
      </c>
      <c r="D165" s="145" t="s">
        <v>30</v>
      </c>
      <c r="E165" s="79">
        <v>382</v>
      </c>
      <c r="F165" s="79">
        <v>27</v>
      </c>
      <c r="G165" s="81">
        <f t="shared" si="27"/>
        <v>409</v>
      </c>
      <c r="H165" s="80">
        <f t="shared" si="28"/>
        <v>449.90000000000003</v>
      </c>
      <c r="I165" s="78">
        <f t="shared" si="36"/>
        <v>40420</v>
      </c>
      <c r="J165" s="70">
        <f t="shared" si="30"/>
        <v>16531780</v>
      </c>
      <c r="K165" s="71">
        <f t="shared" si="31"/>
        <v>14878602</v>
      </c>
      <c r="L165" s="71">
        <f t="shared" si="32"/>
        <v>13225424</v>
      </c>
      <c r="M165" s="72">
        <f t="shared" si="33"/>
        <v>41500</v>
      </c>
    </row>
    <row r="166" spans="1:13" x14ac:dyDescent="0.25">
      <c r="A166" s="78">
        <v>165</v>
      </c>
      <c r="B166" s="81">
        <v>1709</v>
      </c>
      <c r="C166" s="81">
        <v>17</v>
      </c>
      <c r="D166" s="145" t="s">
        <v>30</v>
      </c>
      <c r="E166" s="79">
        <v>382</v>
      </c>
      <c r="F166" s="79">
        <v>28</v>
      </c>
      <c r="G166" s="81">
        <f t="shared" si="27"/>
        <v>410</v>
      </c>
      <c r="H166" s="80">
        <f t="shared" si="28"/>
        <v>451.00000000000006</v>
      </c>
      <c r="I166" s="78">
        <f t="shared" si="36"/>
        <v>40420</v>
      </c>
      <c r="J166" s="70">
        <f t="shared" si="30"/>
        <v>16572200</v>
      </c>
      <c r="K166" s="71">
        <f t="shared" si="31"/>
        <v>14914980</v>
      </c>
      <c r="L166" s="71">
        <f t="shared" si="32"/>
        <v>13257760</v>
      </c>
      <c r="M166" s="72">
        <f t="shared" si="33"/>
        <v>41500</v>
      </c>
    </row>
    <row r="167" spans="1:13" x14ac:dyDescent="0.25">
      <c r="A167" s="78">
        <v>166</v>
      </c>
      <c r="B167" s="81">
        <v>1710</v>
      </c>
      <c r="C167" s="81">
        <v>17</v>
      </c>
      <c r="D167" s="145" t="s">
        <v>31</v>
      </c>
      <c r="E167" s="79">
        <v>393</v>
      </c>
      <c r="F167" s="79">
        <v>39</v>
      </c>
      <c r="G167" s="81">
        <f t="shared" si="27"/>
        <v>432</v>
      </c>
      <c r="H167" s="80">
        <f t="shared" si="28"/>
        <v>475.20000000000005</v>
      </c>
      <c r="I167" s="78">
        <f t="shared" si="36"/>
        <v>40420</v>
      </c>
      <c r="J167" s="70">
        <f t="shared" si="30"/>
        <v>17461440</v>
      </c>
      <c r="K167" s="71">
        <f t="shared" si="31"/>
        <v>15715296</v>
      </c>
      <c r="L167" s="71">
        <f t="shared" si="32"/>
        <v>13969152</v>
      </c>
      <c r="M167" s="72">
        <f t="shared" si="33"/>
        <v>43500</v>
      </c>
    </row>
    <row r="168" spans="1:13" x14ac:dyDescent="0.25">
      <c r="A168" s="78">
        <v>167</v>
      </c>
      <c r="B168" s="81">
        <v>1801</v>
      </c>
      <c r="C168" s="81">
        <v>18</v>
      </c>
      <c r="D168" s="145" t="s">
        <v>13</v>
      </c>
      <c r="E168" s="79">
        <v>743</v>
      </c>
      <c r="F168" s="79">
        <v>67</v>
      </c>
      <c r="G168" s="81">
        <f t="shared" si="27"/>
        <v>810</v>
      </c>
      <c r="H168" s="80">
        <f t="shared" si="28"/>
        <v>891.00000000000011</v>
      </c>
      <c r="I168" s="78">
        <f>I162+120</f>
        <v>40540</v>
      </c>
      <c r="J168" s="70">
        <f t="shared" si="30"/>
        <v>32837400</v>
      </c>
      <c r="K168" s="71">
        <f t="shared" si="31"/>
        <v>29553660</v>
      </c>
      <c r="L168" s="71">
        <f t="shared" si="32"/>
        <v>26269920</v>
      </c>
      <c r="M168" s="72">
        <f t="shared" si="33"/>
        <v>82000</v>
      </c>
    </row>
    <row r="169" spans="1:13" x14ac:dyDescent="0.25">
      <c r="A169" s="78">
        <v>168</v>
      </c>
      <c r="B169" s="81">
        <v>1802</v>
      </c>
      <c r="C169" s="81">
        <v>18</v>
      </c>
      <c r="D169" s="145" t="s">
        <v>13</v>
      </c>
      <c r="E169" s="79">
        <v>743</v>
      </c>
      <c r="F169" s="79">
        <v>67</v>
      </c>
      <c r="G169" s="81">
        <f t="shared" si="27"/>
        <v>810</v>
      </c>
      <c r="H169" s="80">
        <f t="shared" si="28"/>
        <v>891.00000000000011</v>
      </c>
      <c r="I169" s="78">
        <f t="shared" ref="I169:I177" si="37">I168</f>
        <v>40540</v>
      </c>
      <c r="J169" s="70">
        <f t="shared" si="30"/>
        <v>32837400</v>
      </c>
      <c r="K169" s="71">
        <f t="shared" si="31"/>
        <v>29553660</v>
      </c>
      <c r="L169" s="71">
        <f t="shared" si="32"/>
        <v>26269920</v>
      </c>
      <c r="M169" s="72">
        <f t="shared" si="33"/>
        <v>82000</v>
      </c>
    </row>
    <row r="170" spans="1:13" x14ac:dyDescent="0.25">
      <c r="A170" s="78">
        <v>169</v>
      </c>
      <c r="B170" s="81">
        <v>1803</v>
      </c>
      <c r="C170" s="81">
        <v>18</v>
      </c>
      <c r="D170" s="145" t="s">
        <v>30</v>
      </c>
      <c r="E170" s="79">
        <v>382</v>
      </c>
      <c r="F170" s="79">
        <v>27</v>
      </c>
      <c r="G170" s="81">
        <f t="shared" si="27"/>
        <v>409</v>
      </c>
      <c r="H170" s="80">
        <f t="shared" si="28"/>
        <v>449.90000000000003</v>
      </c>
      <c r="I170" s="78">
        <f t="shared" si="37"/>
        <v>40540</v>
      </c>
      <c r="J170" s="70">
        <f t="shared" si="30"/>
        <v>16580860</v>
      </c>
      <c r="K170" s="71">
        <f t="shared" si="31"/>
        <v>14922774</v>
      </c>
      <c r="L170" s="71">
        <f t="shared" si="32"/>
        <v>13264688</v>
      </c>
      <c r="M170" s="72">
        <f t="shared" si="33"/>
        <v>41500</v>
      </c>
    </row>
    <row r="171" spans="1:13" x14ac:dyDescent="0.25">
      <c r="A171" s="78">
        <v>170</v>
      </c>
      <c r="B171" s="81">
        <v>1804</v>
      </c>
      <c r="C171" s="81">
        <v>18</v>
      </c>
      <c r="D171" s="145" t="s">
        <v>31</v>
      </c>
      <c r="E171" s="79">
        <v>393</v>
      </c>
      <c r="F171" s="79">
        <v>39</v>
      </c>
      <c r="G171" s="81">
        <f t="shared" si="27"/>
        <v>432</v>
      </c>
      <c r="H171" s="80">
        <f t="shared" si="28"/>
        <v>475.20000000000005</v>
      </c>
      <c r="I171" s="78">
        <f t="shared" si="37"/>
        <v>40540</v>
      </c>
      <c r="J171" s="70">
        <f t="shared" si="30"/>
        <v>17513280</v>
      </c>
      <c r="K171" s="71">
        <f t="shared" si="31"/>
        <v>15761952</v>
      </c>
      <c r="L171" s="71">
        <f t="shared" si="32"/>
        <v>14010624</v>
      </c>
      <c r="M171" s="72">
        <f t="shared" si="33"/>
        <v>44000</v>
      </c>
    </row>
    <row r="172" spans="1:13" x14ac:dyDescent="0.25">
      <c r="A172" s="78">
        <v>171</v>
      </c>
      <c r="B172" s="81">
        <v>1805</v>
      </c>
      <c r="C172" s="81">
        <v>18</v>
      </c>
      <c r="D172" s="145" t="s">
        <v>30</v>
      </c>
      <c r="E172" s="79">
        <v>382</v>
      </c>
      <c r="F172" s="79">
        <v>27</v>
      </c>
      <c r="G172" s="81">
        <f t="shared" si="27"/>
        <v>409</v>
      </c>
      <c r="H172" s="80">
        <f t="shared" si="28"/>
        <v>449.90000000000003</v>
      </c>
      <c r="I172" s="78">
        <f t="shared" si="37"/>
        <v>40540</v>
      </c>
      <c r="J172" s="70">
        <f t="shared" si="30"/>
        <v>16580860</v>
      </c>
      <c r="K172" s="71">
        <f t="shared" si="31"/>
        <v>14922774</v>
      </c>
      <c r="L172" s="71">
        <f t="shared" si="32"/>
        <v>13264688</v>
      </c>
      <c r="M172" s="72">
        <f t="shared" si="33"/>
        <v>41500</v>
      </c>
    </row>
    <row r="173" spans="1:13" x14ac:dyDescent="0.25">
      <c r="A173" s="78">
        <v>172</v>
      </c>
      <c r="B173" s="81">
        <v>1806</v>
      </c>
      <c r="C173" s="81">
        <v>18</v>
      </c>
      <c r="D173" s="145" t="s">
        <v>31</v>
      </c>
      <c r="E173" s="79">
        <v>393</v>
      </c>
      <c r="F173" s="79">
        <v>39</v>
      </c>
      <c r="G173" s="81">
        <f t="shared" si="27"/>
        <v>432</v>
      </c>
      <c r="H173" s="80">
        <f t="shared" si="28"/>
        <v>475.20000000000005</v>
      </c>
      <c r="I173" s="78">
        <f t="shared" si="37"/>
        <v>40540</v>
      </c>
      <c r="J173" s="70">
        <f t="shared" si="30"/>
        <v>17513280</v>
      </c>
      <c r="K173" s="71">
        <f t="shared" si="31"/>
        <v>15761952</v>
      </c>
      <c r="L173" s="71">
        <f t="shared" si="32"/>
        <v>14010624</v>
      </c>
      <c r="M173" s="72">
        <f t="shared" si="33"/>
        <v>44000</v>
      </c>
    </row>
    <row r="174" spans="1:13" x14ac:dyDescent="0.25">
      <c r="A174" s="78">
        <v>173</v>
      </c>
      <c r="B174" s="81">
        <v>1807</v>
      </c>
      <c r="C174" s="81">
        <v>18</v>
      </c>
      <c r="D174" s="145" t="s">
        <v>31</v>
      </c>
      <c r="E174" s="79">
        <v>393</v>
      </c>
      <c r="F174" s="79">
        <v>39</v>
      </c>
      <c r="G174" s="81">
        <f t="shared" si="27"/>
        <v>432</v>
      </c>
      <c r="H174" s="80">
        <f t="shared" si="28"/>
        <v>475.20000000000005</v>
      </c>
      <c r="I174" s="78">
        <f t="shared" si="37"/>
        <v>40540</v>
      </c>
      <c r="J174" s="70">
        <f t="shared" si="30"/>
        <v>17513280</v>
      </c>
      <c r="K174" s="71">
        <f t="shared" si="31"/>
        <v>15761952</v>
      </c>
      <c r="L174" s="71">
        <f t="shared" si="32"/>
        <v>14010624</v>
      </c>
      <c r="M174" s="72">
        <f t="shared" si="33"/>
        <v>44000</v>
      </c>
    </row>
    <row r="175" spans="1:13" x14ac:dyDescent="0.25">
      <c r="A175" s="78">
        <v>174</v>
      </c>
      <c r="B175" s="81">
        <v>1808</v>
      </c>
      <c r="C175" s="81">
        <v>18</v>
      </c>
      <c r="D175" s="145" t="s">
        <v>30</v>
      </c>
      <c r="E175" s="79">
        <v>382</v>
      </c>
      <c r="F175" s="79">
        <v>27</v>
      </c>
      <c r="G175" s="81">
        <f t="shared" si="27"/>
        <v>409</v>
      </c>
      <c r="H175" s="80">
        <f t="shared" si="28"/>
        <v>449.90000000000003</v>
      </c>
      <c r="I175" s="78">
        <f t="shared" si="37"/>
        <v>40540</v>
      </c>
      <c r="J175" s="70">
        <f t="shared" si="30"/>
        <v>16580860</v>
      </c>
      <c r="K175" s="71">
        <f t="shared" si="31"/>
        <v>14922774</v>
      </c>
      <c r="L175" s="71">
        <f t="shared" si="32"/>
        <v>13264688</v>
      </c>
      <c r="M175" s="72">
        <f t="shared" si="33"/>
        <v>41500</v>
      </c>
    </row>
    <row r="176" spans="1:13" x14ac:dyDescent="0.25">
      <c r="A176" s="78">
        <v>175</v>
      </c>
      <c r="B176" s="81">
        <v>1809</v>
      </c>
      <c r="C176" s="81">
        <v>18</v>
      </c>
      <c r="D176" s="145" t="s">
        <v>30</v>
      </c>
      <c r="E176" s="79">
        <v>382</v>
      </c>
      <c r="F176" s="79">
        <v>28</v>
      </c>
      <c r="G176" s="81">
        <f t="shared" si="27"/>
        <v>410</v>
      </c>
      <c r="H176" s="80">
        <f t="shared" si="28"/>
        <v>451.00000000000006</v>
      </c>
      <c r="I176" s="78">
        <f t="shared" si="37"/>
        <v>40540</v>
      </c>
      <c r="J176" s="70">
        <f t="shared" si="30"/>
        <v>16621400</v>
      </c>
      <c r="K176" s="71">
        <f t="shared" si="31"/>
        <v>14959260</v>
      </c>
      <c r="L176" s="71">
        <f t="shared" si="32"/>
        <v>13297120</v>
      </c>
      <c r="M176" s="72">
        <f t="shared" si="33"/>
        <v>41500</v>
      </c>
    </row>
    <row r="177" spans="1:13" x14ac:dyDescent="0.25">
      <c r="A177" s="78">
        <v>176</v>
      </c>
      <c r="B177" s="81">
        <v>1810</v>
      </c>
      <c r="C177" s="81">
        <v>18</v>
      </c>
      <c r="D177" s="145" t="s">
        <v>31</v>
      </c>
      <c r="E177" s="79">
        <v>393</v>
      </c>
      <c r="F177" s="79">
        <v>39</v>
      </c>
      <c r="G177" s="81">
        <f t="shared" si="27"/>
        <v>432</v>
      </c>
      <c r="H177" s="80">
        <f t="shared" si="28"/>
        <v>475.20000000000005</v>
      </c>
      <c r="I177" s="78">
        <f t="shared" si="37"/>
        <v>40540</v>
      </c>
      <c r="J177" s="70">
        <f t="shared" si="30"/>
        <v>17513280</v>
      </c>
      <c r="K177" s="71">
        <f t="shared" si="31"/>
        <v>15761952</v>
      </c>
      <c r="L177" s="71">
        <f t="shared" si="32"/>
        <v>14010624</v>
      </c>
      <c r="M177" s="72">
        <f t="shared" si="33"/>
        <v>44000</v>
      </c>
    </row>
    <row r="178" spans="1:13" x14ac:dyDescent="0.25">
      <c r="A178" s="78">
        <v>177</v>
      </c>
      <c r="B178" s="81">
        <v>1903</v>
      </c>
      <c r="C178" s="81">
        <v>19</v>
      </c>
      <c r="D178" s="145" t="s">
        <v>30</v>
      </c>
      <c r="E178" s="79">
        <v>382</v>
      </c>
      <c r="F178" s="79">
        <v>27</v>
      </c>
      <c r="G178" s="81">
        <f t="shared" si="27"/>
        <v>409</v>
      </c>
      <c r="H178" s="80">
        <f t="shared" si="28"/>
        <v>449.90000000000003</v>
      </c>
      <c r="I178" s="78">
        <f>I172+120</f>
        <v>40660</v>
      </c>
      <c r="J178" s="70">
        <f t="shared" si="30"/>
        <v>16629940</v>
      </c>
      <c r="K178" s="71">
        <f t="shared" si="31"/>
        <v>14966946</v>
      </c>
      <c r="L178" s="71">
        <f t="shared" si="32"/>
        <v>13303952</v>
      </c>
      <c r="M178" s="72">
        <f t="shared" si="33"/>
        <v>41500</v>
      </c>
    </row>
    <row r="179" spans="1:13" x14ac:dyDescent="0.25">
      <c r="A179" s="78">
        <v>178</v>
      </c>
      <c r="B179" s="81">
        <v>1904</v>
      </c>
      <c r="C179" s="81">
        <v>19</v>
      </c>
      <c r="D179" s="145" t="s">
        <v>31</v>
      </c>
      <c r="E179" s="79">
        <v>393</v>
      </c>
      <c r="F179" s="79">
        <v>39</v>
      </c>
      <c r="G179" s="81">
        <f t="shared" si="27"/>
        <v>432</v>
      </c>
      <c r="H179" s="80">
        <f t="shared" si="28"/>
        <v>475.20000000000005</v>
      </c>
      <c r="I179" s="78">
        <f t="shared" ref="I179:I185" si="38">I178</f>
        <v>40660</v>
      </c>
      <c r="J179" s="70">
        <f t="shared" si="30"/>
        <v>17565120</v>
      </c>
      <c r="K179" s="71">
        <f t="shared" si="31"/>
        <v>15808608</v>
      </c>
      <c r="L179" s="71">
        <f t="shared" si="32"/>
        <v>14052096</v>
      </c>
      <c r="M179" s="72">
        <f t="shared" si="33"/>
        <v>44000</v>
      </c>
    </row>
    <row r="180" spans="1:13" x14ac:dyDescent="0.25">
      <c r="A180" s="78">
        <v>179</v>
      </c>
      <c r="B180" s="81">
        <v>1905</v>
      </c>
      <c r="C180" s="81">
        <v>19</v>
      </c>
      <c r="D180" s="145" t="s">
        <v>30</v>
      </c>
      <c r="E180" s="79">
        <v>382</v>
      </c>
      <c r="F180" s="79">
        <v>27</v>
      </c>
      <c r="G180" s="81">
        <f t="shared" si="27"/>
        <v>409</v>
      </c>
      <c r="H180" s="80">
        <f t="shared" si="28"/>
        <v>449.90000000000003</v>
      </c>
      <c r="I180" s="78">
        <f t="shared" si="38"/>
        <v>40660</v>
      </c>
      <c r="J180" s="70">
        <f t="shared" si="30"/>
        <v>16629940</v>
      </c>
      <c r="K180" s="71">
        <f t="shared" si="31"/>
        <v>14966946</v>
      </c>
      <c r="L180" s="71">
        <f t="shared" si="32"/>
        <v>13303952</v>
      </c>
      <c r="M180" s="72">
        <f t="shared" si="33"/>
        <v>41500</v>
      </c>
    </row>
    <row r="181" spans="1:13" x14ac:dyDescent="0.25">
      <c r="A181" s="78">
        <v>180</v>
      </c>
      <c r="B181" s="81">
        <v>1906</v>
      </c>
      <c r="C181" s="81">
        <v>19</v>
      </c>
      <c r="D181" s="145" t="s">
        <v>31</v>
      </c>
      <c r="E181" s="79">
        <v>393</v>
      </c>
      <c r="F181" s="79">
        <v>39</v>
      </c>
      <c r="G181" s="81">
        <f t="shared" si="27"/>
        <v>432</v>
      </c>
      <c r="H181" s="80">
        <f t="shared" si="28"/>
        <v>475.20000000000005</v>
      </c>
      <c r="I181" s="78">
        <f t="shared" si="38"/>
        <v>40660</v>
      </c>
      <c r="J181" s="70">
        <f t="shared" si="30"/>
        <v>17565120</v>
      </c>
      <c r="K181" s="71">
        <f t="shared" si="31"/>
        <v>15808608</v>
      </c>
      <c r="L181" s="71">
        <f t="shared" si="32"/>
        <v>14052096</v>
      </c>
      <c r="M181" s="72">
        <f t="shared" si="33"/>
        <v>44000</v>
      </c>
    </row>
    <row r="182" spans="1:13" x14ac:dyDescent="0.25">
      <c r="A182" s="78">
        <v>181</v>
      </c>
      <c r="B182" s="81">
        <v>1907</v>
      </c>
      <c r="C182" s="81">
        <v>19</v>
      </c>
      <c r="D182" s="145" t="s">
        <v>31</v>
      </c>
      <c r="E182" s="79">
        <v>393</v>
      </c>
      <c r="F182" s="79">
        <v>39</v>
      </c>
      <c r="G182" s="81">
        <f t="shared" si="27"/>
        <v>432</v>
      </c>
      <c r="H182" s="80">
        <f t="shared" si="28"/>
        <v>475.20000000000005</v>
      </c>
      <c r="I182" s="78">
        <f t="shared" si="38"/>
        <v>40660</v>
      </c>
      <c r="J182" s="70">
        <f t="shared" si="30"/>
        <v>17565120</v>
      </c>
      <c r="K182" s="71">
        <f t="shared" si="31"/>
        <v>15808608</v>
      </c>
      <c r="L182" s="71">
        <f t="shared" si="32"/>
        <v>14052096</v>
      </c>
      <c r="M182" s="72">
        <f t="shared" si="33"/>
        <v>44000</v>
      </c>
    </row>
    <row r="183" spans="1:13" x14ac:dyDescent="0.25">
      <c r="A183" s="78">
        <v>182</v>
      </c>
      <c r="B183" s="81">
        <v>1908</v>
      </c>
      <c r="C183" s="81">
        <v>19</v>
      </c>
      <c r="D183" s="145" t="s">
        <v>30</v>
      </c>
      <c r="E183" s="79">
        <v>382</v>
      </c>
      <c r="F183" s="79">
        <v>27</v>
      </c>
      <c r="G183" s="81">
        <f t="shared" si="27"/>
        <v>409</v>
      </c>
      <c r="H183" s="80">
        <f t="shared" si="28"/>
        <v>449.90000000000003</v>
      </c>
      <c r="I183" s="78">
        <f t="shared" si="38"/>
        <v>40660</v>
      </c>
      <c r="J183" s="70">
        <f t="shared" si="30"/>
        <v>16629940</v>
      </c>
      <c r="K183" s="71">
        <f t="shared" si="31"/>
        <v>14966946</v>
      </c>
      <c r="L183" s="71">
        <f t="shared" si="32"/>
        <v>13303952</v>
      </c>
      <c r="M183" s="72">
        <f t="shared" si="33"/>
        <v>41500</v>
      </c>
    </row>
    <row r="184" spans="1:13" x14ac:dyDescent="0.25">
      <c r="A184" s="78">
        <v>183</v>
      </c>
      <c r="B184" s="81">
        <v>1909</v>
      </c>
      <c r="C184" s="81">
        <v>19</v>
      </c>
      <c r="D184" s="145" t="s">
        <v>30</v>
      </c>
      <c r="E184" s="79">
        <v>382</v>
      </c>
      <c r="F184" s="79">
        <v>28</v>
      </c>
      <c r="G184" s="81">
        <f t="shared" si="27"/>
        <v>410</v>
      </c>
      <c r="H184" s="80">
        <f t="shared" si="28"/>
        <v>451.00000000000006</v>
      </c>
      <c r="I184" s="78">
        <f t="shared" si="38"/>
        <v>40660</v>
      </c>
      <c r="J184" s="70">
        <f t="shared" si="30"/>
        <v>16670600</v>
      </c>
      <c r="K184" s="71">
        <f t="shared" si="31"/>
        <v>15003540</v>
      </c>
      <c r="L184" s="71">
        <f t="shared" si="32"/>
        <v>13336480</v>
      </c>
      <c r="M184" s="72">
        <f t="shared" si="33"/>
        <v>41500</v>
      </c>
    </row>
    <row r="185" spans="1:13" x14ac:dyDescent="0.25">
      <c r="A185" s="78">
        <v>184</v>
      </c>
      <c r="B185" s="81">
        <v>1910</v>
      </c>
      <c r="C185" s="81">
        <v>19</v>
      </c>
      <c r="D185" s="145" t="s">
        <v>31</v>
      </c>
      <c r="E185" s="79">
        <v>393</v>
      </c>
      <c r="F185" s="79">
        <v>39</v>
      </c>
      <c r="G185" s="81">
        <f t="shared" si="27"/>
        <v>432</v>
      </c>
      <c r="H185" s="80">
        <f t="shared" si="28"/>
        <v>475.20000000000005</v>
      </c>
      <c r="I185" s="78">
        <f t="shared" si="38"/>
        <v>40660</v>
      </c>
      <c r="J185" s="70">
        <f t="shared" si="30"/>
        <v>17565120</v>
      </c>
      <c r="K185" s="71">
        <f t="shared" si="31"/>
        <v>15808608</v>
      </c>
      <c r="L185" s="71">
        <f t="shared" si="32"/>
        <v>14052096</v>
      </c>
      <c r="M185" s="72">
        <f t="shared" si="33"/>
        <v>44000</v>
      </c>
    </row>
    <row r="186" spans="1:13" x14ac:dyDescent="0.25">
      <c r="A186" s="78">
        <v>185</v>
      </c>
      <c r="B186" s="81">
        <v>2001</v>
      </c>
      <c r="C186" s="81">
        <v>20</v>
      </c>
      <c r="D186" s="145" t="s">
        <v>13</v>
      </c>
      <c r="E186" s="79">
        <v>743</v>
      </c>
      <c r="F186" s="79">
        <v>67</v>
      </c>
      <c r="G186" s="81">
        <f t="shared" si="27"/>
        <v>810</v>
      </c>
      <c r="H186" s="80">
        <f t="shared" si="28"/>
        <v>891.00000000000011</v>
      </c>
      <c r="I186" s="78">
        <f>I180+120</f>
        <v>40780</v>
      </c>
      <c r="J186" s="70">
        <f t="shared" si="30"/>
        <v>33031800</v>
      </c>
      <c r="K186" s="71">
        <f t="shared" si="31"/>
        <v>29728620</v>
      </c>
      <c r="L186" s="71">
        <f t="shared" si="32"/>
        <v>26425440</v>
      </c>
      <c r="M186" s="72">
        <f t="shared" si="33"/>
        <v>82500</v>
      </c>
    </row>
    <row r="187" spans="1:13" x14ac:dyDescent="0.25">
      <c r="A187" s="78">
        <v>186</v>
      </c>
      <c r="B187" s="81">
        <v>2002</v>
      </c>
      <c r="C187" s="81">
        <v>20</v>
      </c>
      <c r="D187" s="145" t="s">
        <v>13</v>
      </c>
      <c r="E187" s="79">
        <v>743</v>
      </c>
      <c r="F187" s="79">
        <v>67</v>
      </c>
      <c r="G187" s="81">
        <f t="shared" si="27"/>
        <v>810</v>
      </c>
      <c r="H187" s="80">
        <f t="shared" si="28"/>
        <v>891.00000000000011</v>
      </c>
      <c r="I187" s="78">
        <f t="shared" ref="I187:I195" si="39">I186</f>
        <v>40780</v>
      </c>
      <c r="J187" s="70">
        <f t="shared" si="30"/>
        <v>33031800</v>
      </c>
      <c r="K187" s="71">
        <f t="shared" si="31"/>
        <v>29728620</v>
      </c>
      <c r="L187" s="71">
        <f t="shared" si="32"/>
        <v>26425440</v>
      </c>
      <c r="M187" s="72">
        <f t="shared" si="33"/>
        <v>82500</v>
      </c>
    </row>
    <row r="188" spans="1:13" x14ac:dyDescent="0.25">
      <c r="A188" s="78">
        <v>187</v>
      </c>
      <c r="B188" s="81">
        <v>2003</v>
      </c>
      <c r="C188" s="81">
        <v>20</v>
      </c>
      <c r="D188" s="145" t="s">
        <v>30</v>
      </c>
      <c r="E188" s="79">
        <v>382</v>
      </c>
      <c r="F188" s="79">
        <v>27</v>
      </c>
      <c r="G188" s="81">
        <f t="shared" si="27"/>
        <v>409</v>
      </c>
      <c r="H188" s="80">
        <f t="shared" si="28"/>
        <v>449.90000000000003</v>
      </c>
      <c r="I188" s="78">
        <f t="shared" si="39"/>
        <v>40780</v>
      </c>
      <c r="J188" s="70">
        <f t="shared" si="30"/>
        <v>16679020</v>
      </c>
      <c r="K188" s="71">
        <f t="shared" si="31"/>
        <v>15011118</v>
      </c>
      <c r="L188" s="71">
        <f t="shared" si="32"/>
        <v>13343216</v>
      </c>
      <c r="M188" s="72">
        <f t="shared" si="33"/>
        <v>41500</v>
      </c>
    </row>
    <row r="189" spans="1:13" x14ac:dyDescent="0.25">
      <c r="A189" s="78">
        <v>188</v>
      </c>
      <c r="B189" s="81">
        <v>2004</v>
      </c>
      <c r="C189" s="81">
        <v>20</v>
      </c>
      <c r="D189" s="145" t="s">
        <v>31</v>
      </c>
      <c r="E189" s="79">
        <v>393</v>
      </c>
      <c r="F189" s="79">
        <v>39</v>
      </c>
      <c r="G189" s="81">
        <f t="shared" ref="G189:G245" si="40">E189+F189</f>
        <v>432</v>
      </c>
      <c r="H189" s="80">
        <f t="shared" ref="H189:H245" si="41">G189*1.1</f>
        <v>475.20000000000005</v>
      </c>
      <c r="I189" s="78">
        <f t="shared" si="39"/>
        <v>40780</v>
      </c>
      <c r="J189" s="70">
        <f t="shared" si="30"/>
        <v>17616960</v>
      </c>
      <c r="K189" s="71">
        <f t="shared" si="31"/>
        <v>15855264</v>
      </c>
      <c r="L189" s="71">
        <f t="shared" si="32"/>
        <v>14093568</v>
      </c>
      <c r="M189" s="72">
        <f t="shared" si="33"/>
        <v>44000</v>
      </c>
    </row>
    <row r="190" spans="1:13" x14ac:dyDescent="0.25">
      <c r="A190" s="78">
        <v>189</v>
      </c>
      <c r="B190" s="81">
        <v>2005</v>
      </c>
      <c r="C190" s="81">
        <v>20</v>
      </c>
      <c r="D190" s="145" t="s">
        <v>30</v>
      </c>
      <c r="E190" s="79">
        <v>382</v>
      </c>
      <c r="F190" s="79">
        <v>27</v>
      </c>
      <c r="G190" s="81">
        <f t="shared" si="40"/>
        <v>409</v>
      </c>
      <c r="H190" s="80">
        <f t="shared" si="41"/>
        <v>449.90000000000003</v>
      </c>
      <c r="I190" s="78">
        <f t="shared" si="39"/>
        <v>40780</v>
      </c>
      <c r="J190" s="70">
        <f t="shared" si="30"/>
        <v>16679020</v>
      </c>
      <c r="K190" s="71">
        <f t="shared" si="31"/>
        <v>15011118</v>
      </c>
      <c r="L190" s="71">
        <f t="shared" si="32"/>
        <v>13343216</v>
      </c>
      <c r="M190" s="72">
        <f t="shared" si="33"/>
        <v>41500</v>
      </c>
    </row>
    <row r="191" spans="1:13" x14ac:dyDescent="0.25">
      <c r="A191" s="78">
        <v>190</v>
      </c>
      <c r="B191" s="81">
        <v>2006</v>
      </c>
      <c r="C191" s="81">
        <v>20</v>
      </c>
      <c r="D191" s="145" t="s">
        <v>31</v>
      </c>
      <c r="E191" s="79">
        <v>393</v>
      </c>
      <c r="F191" s="79">
        <v>39</v>
      </c>
      <c r="G191" s="81">
        <f t="shared" si="40"/>
        <v>432</v>
      </c>
      <c r="H191" s="80">
        <f t="shared" si="41"/>
        <v>475.20000000000005</v>
      </c>
      <c r="I191" s="78">
        <f t="shared" si="39"/>
        <v>40780</v>
      </c>
      <c r="J191" s="70">
        <f t="shared" si="30"/>
        <v>17616960</v>
      </c>
      <c r="K191" s="71">
        <f t="shared" si="31"/>
        <v>15855264</v>
      </c>
      <c r="L191" s="71">
        <f t="shared" si="32"/>
        <v>14093568</v>
      </c>
      <c r="M191" s="72">
        <f t="shared" si="33"/>
        <v>44000</v>
      </c>
    </row>
    <row r="192" spans="1:13" x14ac:dyDescent="0.25">
      <c r="A192" s="78">
        <v>191</v>
      </c>
      <c r="B192" s="81">
        <v>2007</v>
      </c>
      <c r="C192" s="81">
        <v>20</v>
      </c>
      <c r="D192" s="145" t="s">
        <v>31</v>
      </c>
      <c r="E192" s="79">
        <v>393</v>
      </c>
      <c r="F192" s="79">
        <v>39</v>
      </c>
      <c r="G192" s="81">
        <f t="shared" si="40"/>
        <v>432</v>
      </c>
      <c r="H192" s="80">
        <f t="shared" si="41"/>
        <v>475.20000000000005</v>
      </c>
      <c r="I192" s="78">
        <f t="shared" si="39"/>
        <v>40780</v>
      </c>
      <c r="J192" s="70">
        <f t="shared" si="30"/>
        <v>17616960</v>
      </c>
      <c r="K192" s="71">
        <f t="shared" si="31"/>
        <v>15855264</v>
      </c>
      <c r="L192" s="71">
        <f t="shared" si="32"/>
        <v>14093568</v>
      </c>
      <c r="M192" s="72">
        <f t="shared" si="33"/>
        <v>44000</v>
      </c>
    </row>
    <row r="193" spans="1:13" x14ac:dyDescent="0.25">
      <c r="A193" s="78">
        <v>192</v>
      </c>
      <c r="B193" s="81">
        <v>2008</v>
      </c>
      <c r="C193" s="81">
        <v>20</v>
      </c>
      <c r="D193" s="145" t="s">
        <v>30</v>
      </c>
      <c r="E193" s="79">
        <v>382</v>
      </c>
      <c r="F193" s="79">
        <v>27</v>
      </c>
      <c r="G193" s="81">
        <f t="shared" si="40"/>
        <v>409</v>
      </c>
      <c r="H193" s="80">
        <f t="shared" si="41"/>
        <v>449.90000000000003</v>
      </c>
      <c r="I193" s="78">
        <f t="shared" si="39"/>
        <v>40780</v>
      </c>
      <c r="J193" s="70">
        <f t="shared" si="30"/>
        <v>16679020</v>
      </c>
      <c r="K193" s="71">
        <f t="shared" si="31"/>
        <v>15011118</v>
      </c>
      <c r="L193" s="71">
        <f t="shared" si="32"/>
        <v>13343216</v>
      </c>
      <c r="M193" s="72">
        <f t="shared" si="33"/>
        <v>41500</v>
      </c>
    </row>
    <row r="194" spans="1:13" x14ac:dyDescent="0.25">
      <c r="A194" s="78">
        <v>193</v>
      </c>
      <c r="B194" s="81">
        <v>2009</v>
      </c>
      <c r="C194" s="81">
        <v>20</v>
      </c>
      <c r="D194" s="145" t="s">
        <v>30</v>
      </c>
      <c r="E194" s="79">
        <v>382</v>
      </c>
      <c r="F194" s="79">
        <v>28</v>
      </c>
      <c r="G194" s="81">
        <f t="shared" si="40"/>
        <v>410</v>
      </c>
      <c r="H194" s="80">
        <f t="shared" si="41"/>
        <v>451.00000000000006</v>
      </c>
      <c r="I194" s="78">
        <f t="shared" si="39"/>
        <v>40780</v>
      </c>
      <c r="J194" s="70">
        <f t="shared" si="30"/>
        <v>16719800</v>
      </c>
      <c r="K194" s="71">
        <f t="shared" si="31"/>
        <v>15047820</v>
      </c>
      <c r="L194" s="71">
        <f t="shared" si="32"/>
        <v>13375840</v>
      </c>
      <c r="M194" s="72">
        <f t="shared" si="33"/>
        <v>42000</v>
      </c>
    </row>
    <row r="195" spans="1:13" x14ac:dyDescent="0.25">
      <c r="A195" s="78">
        <v>194</v>
      </c>
      <c r="B195" s="81">
        <v>2010</v>
      </c>
      <c r="C195" s="81">
        <v>20</v>
      </c>
      <c r="D195" s="145" t="s">
        <v>31</v>
      </c>
      <c r="E195" s="79">
        <v>393</v>
      </c>
      <c r="F195" s="79">
        <v>39</v>
      </c>
      <c r="G195" s="81">
        <f t="shared" si="40"/>
        <v>432</v>
      </c>
      <c r="H195" s="80">
        <f t="shared" si="41"/>
        <v>475.20000000000005</v>
      </c>
      <c r="I195" s="78">
        <f t="shared" si="39"/>
        <v>40780</v>
      </c>
      <c r="J195" s="70">
        <f t="shared" ref="J195:J245" si="42">G195*I195</f>
        <v>17616960</v>
      </c>
      <c r="K195" s="71">
        <f t="shared" ref="K195:K245" si="43">J195*0.9</f>
        <v>15855264</v>
      </c>
      <c r="L195" s="71">
        <f t="shared" ref="L195:L245" si="44">J195*0.8</f>
        <v>14093568</v>
      </c>
      <c r="M195" s="72">
        <f t="shared" ref="M195:M245" si="45">MROUND((J195*0.03/12),500)</f>
        <v>44000</v>
      </c>
    </row>
    <row r="196" spans="1:13" x14ac:dyDescent="0.25">
      <c r="A196" s="78">
        <v>195</v>
      </c>
      <c r="B196" s="81">
        <v>2101</v>
      </c>
      <c r="C196" s="81">
        <v>21</v>
      </c>
      <c r="D196" s="145" t="s">
        <v>13</v>
      </c>
      <c r="E196" s="79">
        <v>743</v>
      </c>
      <c r="F196" s="79">
        <v>67</v>
      </c>
      <c r="G196" s="81">
        <f t="shared" si="40"/>
        <v>810</v>
      </c>
      <c r="H196" s="80">
        <f t="shared" si="41"/>
        <v>891.00000000000011</v>
      </c>
      <c r="I196" s="78">
        <f>I190+120</f>
        <v>40900</v>
      </c>
      <c r="J196" s="70">
        <f t="shared" si="42"/>
        <v>33129000</v>
      </c>
      <c r="K196" s="71">
        <f t="shared" si="43"/>
        <v>29816100</v>
      </c>
      <c r="L196" s="71">
        <f t="shared" si="44"/>
        <v>26503200</v>
      </c>
      <c r="M196" s="72">
        <f t="shared" si="45"/>
        <v>83000</v>
      </c>
    </row>
    <row r="197" spans="1:13" x14ac:dyDescent="0.25">
      <c r="A197" s="78">
        <v>196</v>
      </c>
      <c r="B197" s="81">
        <v>2102</v>
      </c>
      <c r="C197" s="81">
        <v>21</v>
      </c>
      <c r="D197" s="145" t="s">
        <v>13</v>
      </c>
      <c r="E197" s="79">
        <v>743</v>
      </c>
      <c r="F197" s="79">
        <v>67</v>
      </c>
      <c r="G197" s="81">
        <f t="shared" si="40"/>
        <v>810</v>
      </c>
      <c r="H197" s="80">
        <f t="shared" si="41"/>
        <v>891.00000000000011</v>
      </c>
      <c r="I197" s="78">
        <f t="shared" ref="I197:I205" si="46">I196</f>
        <v>40900</v>
      </c>
      <c r="J197" s="70">
        <f t="shared" si="42"/>
        <v>33129000</v>
      </c>
      <c r="K197" s="71">
        <f t="shared" si="43"/>
        <v>29816100</v>
      </c>
      <c r="L197" s="71">
        <f t="shared" si="44"/>
        <v>26503200</v>
      </c>
      <c r="M197" s="72">
        <f t="shared" si="45"/>
        <v>83000</v>
      </c>
    </row>
    <row r="198" spans="1:13" x14ac:dyDescent="0.25">
      <c r="A198" s="78">
        <v>197</v>
      </c>
      <c r="B198" s="81">
        <v>2103</v>
      </c>
      <c r="C198" s="81">
        <v>21</v>
      </c>
      <c r="D198" s="145" t="s">
        <v>30</v>
      </c>
      <c r="E198" s="79">
        <v>382</v>
      </c>
      <c r="F198" s="79">
        <v>27</v>
      </c>
      <c r="G198" s="81">
        <f t="shared" si="40"/>
        <v>409</v>
      </c>
      <c r="H198" s="80">
        <f t="shared" si="41"/>
        <v>449.90000000000003</v>
      </c>
      <c r="I198" s="78">
        <f t="shared" si="46"/>
        <v>40900</v>
      </c>
      <c r="J198" s="70">
        <f t="shared" si="42"/>
        <v>16728100</v>
      </c>
      <c r="K198" s="71">
        <f t="shared" si="43"/>
        <v>15055290</v>
      </c>
      <c r="L198" s="71">
        <f t="shared" si="44"/>
        <v>13382480</v>
      </c>
      <c r="M198" s="72">
        <f t="shared" si="45"/>
        <v>42000</v>
      </c>
    </row>
    <row r="199" spans="1:13" x14ac:dyDescent="0.25">
      <c r="A199" s="78">
        <v>198</v>
      </c>
      <c r="B199" s="81">
        <v>2104</v>
      </c>
      <c r="C199" s="81">
        <v>21</v>
      </c>
      <c r="D199" s="145" t="s">
        <v>31</v>
      </c>
      <c r="E199" s="79">
        <v>393</v>
      </c>
      <c r="F199" s="79">
        <v>39</v>
      </c>
      <c r="G199" s="81">
        <f t="shared" si="40"/>
        <v>432</v>
      </c>
      <c r="H199" s="80">
        <f t="shared" si="41"/>
        <v>475.20000000000005</v>
      </c>
      <c r="I199" s="78">
        <f t="shared" si="46"/>
        <v>40900</v>
      </c>
      <c r="J199" s="70">
        <f t="shared" si="42"/>
        <v>17668800</v>
      </c>
      <c r="K199" s="71">
        <f t="shared" si="43"/>
        <v>15901920</v>
      </c>
      <c r="L199" s="71">
        <f t="shared" si="44"/>
        <v>14135040</v>
      </c>
      <c r="M199" s="72">
        <f t="shared" si="45"/>
        <v>44000</v>
      </c>
    </row>
    <row r="200" spans="1:13" x14ac:dyDescent="0.25">
      <c r="A200" s="78">
        <v>199</v>
      </c>
      <c r="B200" s="81">
        <v>2105</v>
      </c>
      <c r="C200" s="81">
        <v>21</v>
      </c>
      <c r="D200" s="145" t="s">
        <v>30</v>
      </c>
      <c r="E200" s="79">
        <v>382</v>
      </c>
      <c r="F200" s="79">
        <v>27</v>
      </c>
      <c r="G200" s="81">
        <f t="shared" si="40"/>
        <v>409</v>
      </c>
      <c r="H200" s="80">
        <f t="shared" si="41"/>
        <v>449.90000000000003</v>
      </c>
      <c r="I200" s="78">
        <f t="shared" si="46"/>
        <v>40900</v>
      </c>
      <c r="J200" s="70">
        <f t="shared" si="42"/>
        <v>16728100</v>
      </c>
      <c r="K200" s="71">
        <f t="shared" si="43"/>
        <v>15055290</v>
      </c>
      <c r="L200" s="71">
        <f t="shared" si="44"/>
        <v>13382480</v>
      </c>
      <c r="M200" s="72">
        <f t="shared" si="45"/>
        <v>42000</v>
      </c>
    </row>
    <row r="201" spans="1:13" x14ac:dyDescent="0.25">
      <c r="A201" s="78">
        <v>200</v>
      </c>
      <c r="B201" s="81">
        <v>2106</v>
      </c>
      <c r="C201" s="81">
        <v>21</v>
      </c>
      <c r="D201" s="145" t="s">
        <v>31</v>
      </c>
      <c r="E201" s="79">
        <v>393</v>
      </c>
      <c r="F201" s="79">
        <v>39</v>
      </c>
      <c r="G201" s="81">
        <f t="shared" si="40"/>
        <v>432</v>
      </c>
      <c r="H201" s="80">
        <f t="shared" si="41"/>
        <v>475.20000000000005</v>
      </c>
      <c r="I201" s="78">
        <f t="shared" si="46"/>
        <v>40900</v>
      </c>
      <c r="J201" s="70">
        <f t="shared" si="42"/>
        <v>17668800</v>
      </c>
      <c r="K201" s="71">
        <f t="shared" si="43"/>
        <v>15901920</v>
      </c>
      <c r="L201" s="71">
        <f t="shared" si="44"/>
        <v>14135040</v>
      </c>
      <c r="M201" s="72">
        <f t="shared" si="45"/>
        <v>44000</v>
      </c>
    </row>
    <row r="202" spans="1:13" x14ac:dyDescent="0.25">
      <c r="A202" s="78">
        <v>201</v>
      </c>
      <c r="B202" s="81">
        <v>2107</v>
      </c>
      <c r="C202" s="81">
        <v>21</v>
      </c>
      <c r="D202" s="145" t="s">
        <v>31</v>
      </c>
      <c r="E202" s="79">
        <v>393</v>
      </c>
      <c r="F202" s="79">
        <v>39</v>
      </c>
      <c r="G202" s="81">
        <f t="shared" si="40"/>
        <v>432</v>
      </c>
      <c r="H202" s="80">
        <f t="shared" si="41"/>
        <v>475.20000000000005</v>
      </c>
      <c r="I202" s="78">
        <f t="shared" si="46"/>
        <v>40900</v>
      </c>
      <c r="J202" s="70">
        <f t="shared" si="42"/>
        <v>17668800</v>
      </c>
      <c r="K202" s="71">
        <f t="shared" si="43"/>
        <v>15901920</v>
      </c>
      <c r="L202" s="71">
        <f t="shared" si="44"/>
        <v>14135040</v>
      </c>
      <c r="M202" s="72">
        <f t="shared" si="45"/>
        <v>44000</v>
      </c>
    </row>
    <row r="203" spans="1:13" x14ac:dyDescent="0.25">
      <c r="A203" s="78">
        <v>202</v>
      </c>
      <c r="B203" s="81">
        <v>2108</v>
      </c>
      <c r="C203" s="81">
        <v>21</v>
      </c>
      <c r="D203" s="145" t="s">
        <v>30</v>
      </c>
      <c r="E203" s="79">
        <v>382</v>
      </c>
      <c r="F203" s="79">
        <v>27</v>
      </c>
      <c r="G203" s="81">
        <f t="shared" si="40"/>
        <v>409</v>
      </c>
      <c r="H203" s="80">
        <f t="shared" si="41"/>
        <v>449.90000000000003</v>
      </c>
      <c r="I203" s="78">
        <f t="shared" si="46"/>
        <v>40900</v>
      </c>
      <c r="J203" s="70">
        <f t="shared" si="42"/>
        <v>16728100</v>
      </c>
      <c r="K203" s="71">
        <f t="shared" si="43"/>
        <v>15055290</v>
      </c>
      <c r="L203" s="71">
        <f t="shared" si="44"/>
        <v>13382480</v>
      </c>
      <c r="M203" s="72">
        <f t="shared" si="45"/>
        <v>42000</v>
      </c>
    </row>
    <row r="204" spans="1:13" x14ac:dyDescent="0.25">
      <c r="A204" s="78">
        <v>203</v>
      </c>
      <c r="B204" s="81">
        <v>2109</v>
      </c>
      <c r="C204" s="81">
        <v>21</v>
      </c>
      <c r="D204" s="145" t="s">
        <v>30</v>
      </c>
      <c r="E204" s="79">
        <v>382</v>
      </c>
      <c r="F204" s="79">
        <v>28</v>
      </c>
      <c r="G204" s="81">
        <f t="shared" si="40"/>
        <v>410</v>
      </c>
      <c r="H204" s="80">
        <f t="shared" si="41"/>
        <v>451.00000000000006</v>
      </c>
      <c r="I204" s="78">
        <f t="shared" si="46"/>
        <v>40900</v>
      </c>
      <c r="J204" s="70">
        <f t="shared" si="42"/>
        <v>16769000</v>
      </c>
      <c r="K204" s="71">
        <f t="shared" si="43"/>
        <v>15092100</v>
      </c>
      <c r="L204" s="71">
        <f t="shared" si="44"/>
        <v>13415200</v>
      </c>
      <c r="M204" s="72">
        <f t="shared" si="45"/>
        <v>42000</v>
      </c>
    </row>
    <row r="205" spans="1:13" x14ac:dyDescent="0.25">
      <c r="A205" s="78">
        <v>204</v>
      </c>
      <c r="B205" s="81">
        <v>2110</v>
      </c>
      <c r="C205" s="81">
        <v>21</v>
      </c>
      <c r="D205" s="145" t="s">
        <v>31</v>
      </c>
      <c r="E205" s="79">
        <v>393</v>
      </c>
      <c r="F205" s="79">
        <v>39</v>
      </c>
      <c r="G205" s="81">
        <f t="shared" si="40"/>
        <v>432</v>
      </c>
      <c r="H205" s="80">
        <f t="shared" si="41"/>
        <v>475.20000000000005</v>
      </c>
      <c r="I205" s="78">
        <f t="shared" si="46"/>
        <v>40900</v>
      </c>
      <c r="J205" s="70">
        <f t="shared" si="42"/>
        <v>17668800</v>
      </c>
      <c r="K205" s="71">
        <f t="shared" si="43"/>
        <v>15901920</v>
      </c>
      <c r="L205" s="71">
        <f t="shared" si="44"/>
        <v>14135040</v>
      </c>
      <c r="M205" s="72">
        <f t="shared" si="45"/>
        <v>44000</v>
      </c>
    </row>
    <row r="206" spans="1:13" x14ac:dyDescent="0.25">
      <c r="A206" s="78">
        <v>205</v>
      </c>
      <c r="B206" s="81">
        <v>2201</v>
      </c>
      <c r="C206" s="81">
        <v>22</v>
      </c>
      <c r="D206" s="145" t="s">
        <v>13</v>
      </c>
      <c r="E206" s="79">
        <v>743</v>
      </c>
      <c r="F206" s="79">
        <v>67</v>
      </c>
      <c r="G206" s="81">
        <f t="shared" si="40"/>
        <v>810</v>
      </c>
      <c r="H206" s="80">
        <f t="shared" si="41"/>
        <v>891.00000000000011</v>
      </c>
      <c r="I206" s="78">
        <f>I200+120</f>
        <v>41020</v>
      </c>
      <c r="J206" s="70">
        <f t="shared" si="42"/>
        <v>33226200</v>
      </c>
      <c r="K206" s="71">
        <f t="shared" si="43"/>
        <v>29903580</v>
      </c>
      <c r="L206" s="71">
        <f t="shared" si="44"/>
        <v>26580960</v>
      </c>
      <c r="M206" s="72">
        <f t="shared" si="45"/>
        <v>83000</v>
      </c>
    </row>
    <row r="207" spans="1:13" x14ac:dyDescent="0.25">
      <c r="A207" s="78">
        <v>206</v>
      </c>
      <c r="B207" s="81">
        <v>2202</v>
      </c>
      <c r="C207" s="81">
        <v>22</v>
      </c>
      <c r="D207" s="145" t="s">
        <v>13</v>
      </c>
      <c r="E207" s="79">
        <v>743</v>
      </c>
      <c r="F207" s="79">
        <v>67</v>
      </c>
      <c r="G207" s="81">
        <f t="shared" si="40"/>
        <v>810</v>
      </c>
      <c r="H207" s="80">
        <f t="shared" si="41"/>
        <v>891.00000000000011</v>
      </c>
      <c r="I207" s="78">
        <f t="shared" ref="I207:I215" si="47">I206</f>
        <v>41020</v>
      </c>
      <c r="J207" s="70">
        <f t="shared" si="42"/>
        <v>33226200</v>
      </c>
      <c r="K207" s="71">
        <f t="shared" si="43"/>
        <v>29903580</v>
      </c>
      <c r="L207" s="71">
        <f t="shared" si="44"/>
        <v>26580960</v>
      </c>
      <c r="M207" s="72">
        <f t="shared" si="45"/>
        <v>83000</v>
      </c>
    </row>
    <row r="208" spans="1:13" x14ac:dyDescent="0.25">
      <c r="A208" s="78">
        <v>207</v>
      </c>
      <c r="B208" s="81">
        <v>2203</v>
      </c>
      <c r="C208" s="81">
        <v>22</v>
      </c>
      <c r="D208" s="145" t="s">
        <v>30</v>
      </c>
      <c r="E208" s="79">
        <v>382</v>
      </c>
      <c r="F208" s="79">
        <v>27</v>
      </c>
      <c r="G208" s="81">
        <f t="shared" si="40"/>
        <v>409</v>
      </c>
      <c r="H208" s="80">
        <f t="shared" si="41"/>
        <v>449.90000000000003</v>
      </c>
      <c r="I208" s="78">
        <f t="shared" si="47"/>
        <v>41020</v>
      </c>
      <c r="J208" s="70">
        <f t="shared" si="42"/>
        <v>16777180</v>
      </c>
      <c r="K208" s="71">
        <f t="shared" si="43"/>
        <v>15099462</v>
      </c>
      <c r="L208" s="71">
        <f t="shared" si="44"/>
        <v>13421744</v>
      </c>
      <c r="M208" s="72">
        <f t="shared" si="45"/>
        <v>42000</v>
      </c>
    </row>
    <row r="209" spans="1:13" x14ac:dyDescent="0.25">
      <c r="A209" s="78">
        <v>208</v>
      </c>
      <c r="B209" s="81">
        <v>2204</v>
      </c>
      <c r="C209" s="81">
        <v>22</v>
      </c>
      <c r="D209" s="145" t="s">
        <v>31</v>
      </c>
      <c r="E209" s="79">
        <v>393</v>
      </c>
      <c r="F209" s="79">
        <v>39</v>
      </c>
      <c r="G209" s="81">
        <f t="shared" si="40"/>
        <v>432</v>
      </c>
      <c r="H209" s="80">
        <f t="shared" si="41"/>
        <v>475.20000000000005</v>
      </c>
      <c r="I209" s="78">
        <f t="shared" si="47"/>
        <v>41020</v>
      </c>
      <c r="J209" s="70">
        <f t="shared" si="42"/>
        <v>17720640</v>
      </c>
      <c r="K209" s="71">
        <f t="shared" si="43"/>
        <v>15948576</v>
      </c>
      <c r="L209" s="71">
        <f t="shared" si="44"/>
        <v>14176512</v>
      </c>
      <c r="M209" s="72">
        <f t="shared" si="45"/>
        <v>44500</v>
      </c>
    </row>
    <row r="210" spans="1:13" x14ac:dyDescent="0.25">
      <c r="A210" s="78">
        <v>209</v>
      </c>
      <c r="B210" s="81">
        <v>2205</v>
      </c>
      <c r="C210" s="81">
        <v>22</v>
      </c>
      <c r="D210" s="145" t="s">
        <v>30</v>
      </c>
      <c r="E210" s="79">
        <v>382</v>
      </c>
      <c r="F210" s="79">
        <v>27</v>
      </c>
      <c r="G210" s="81">
        <f t="shared" si="40"/>
        <v>409</v>
      </c>
      <c r="H210" s="80">
        <f t="shared" si="41"/>
        <v>449.90000000000003</v>
      </c>
      <c r="I210" s="78">
        <f t="shared" si="47"/>
        <v>41020</v>
      </c>
      <c r="J210" s="70">
        <f t="shared" si="42"/>
        <v>16777180</v>
      </c>
      <c r="K210" s="71">
        <f t="shared" si="43"/>
        <v>15099462</v>
      </c>
      <c r="L210" s="71">
        <f t="shared" si="44"/>
        <v>13421744</v>
      </c>
      <c r="M210" s="72">
        <f t="shared" si="45"/>
        <v>42000</v>
      </c>
    </row>
    <row r="211" spans="1:13" x14ac:dyDescent="0.25">
      <c r="A211" s="78">
        <v>210</v>
      </c>
      <c r="B211" s="81">
        <v>2206</v>
      </c>
      <c r="C211" s="81">
        <v>22</v>
      </c>
      <c r="D211" s="145" t="s">
        <v>31</v>
      </c>
      <c r="E211" s="79">
        <v>393</v>
      </c>
      <c r="F211" s="79">
        <v>39</v>
      </c>
      <c r="G211" s="81">
        <f t="shared" si="40"/>
        <v>432</v>
      </c>
      <c r="H211" s="80">
        <f t="shared" si="41"/>
        <v>475.20000000000005</v>
      </c>
      <c r="I211" s="78">
        <f t="shared" si="47"/>
        <v>41020</v>
      </c>
      <c r="J211" s="70">
        <f t="shared" si="42"/>
        <v>17720640</v>
      </c>
      <c r="K211" s="71">
        <f t="shared" si="43"/>
        <v>15948576</v>
      </c>
      <c r="L211" s="71">
        <f t="shared" si="44"/>
        <v>14176512</v>
      </c>
      <c r="M211" s="72">
        <f t="shared" si="45"/>
        <v>44500</v>
      </c>
    </row>
    <row r="212" spans="1:13" x14ac:dyDescent="0.25">
      <c r="A212" s="78">
        <v>211</v>
      </c>
      <c r="B212" s="81">
        <v>2207</v>
      </c>
      <c r="C212" s="81">
        <v>22</v>
      </c>
      <c r="D212" s="145" t="s">
        <v>31</v>
      </c>
      <c r="E212" s="79">
        <v>393</v>
      </c>
      <c r="F212" s="79">
        <v>39</v>
      </c>
      <c r="G212" s="81">
        <f t="shared" si="40"/>
        <v>432</v>
      </c>
      <c r="H212" s="80">
        <f t="shared" si="41"/>
        <v>475.20000000000005</v>
      </c>
      <c r="I212" s="78">
        <f t="shared" si="47"/>
        <v>41020</v>
      </c>
      <c r="J212" s="70">
        <f t="shared" si="42"/>
        <v>17720640</v>
      </c>
      <c r="K212" s="71">
        <f t="shared" si="43"/>
        <v>15948576</v>
      </c>
      <c r="L212" s="71">
        <f t="shared" si="44"/>
        <v>14176512</v>
      </c>
      <c r="M212" s="72">
        <f t="shared" si="45"/>
        <v>44500</v>
      </c>
    </row>
    <row r="213" spans="1:13" x14ac:dyDescent="0.25">
      <c r="A213" s="78">
        <v>212</v>
      </c>
      <c r="B213" s="81">
        <v>2208</v>
      </c>
      <c r="C213" s="81">
        <v>22</v>
      </c>
      <c r="D213" s="145" t="s">
        <v>30</v>
      </c>
      <c r="E213" s="79">
        <v>382</v>
      </c>
      <c r="F213" s="79">
        <v>27</v>
      </c>
      <c r="G213" s="81">
        <f t="shared" si="40"/>
        <v>409</v>
      </c>
      <c r="H213" s="80">
        <f t="shared" si="41"/>
        <v>449.90000000000003</v>
      </c>
      <c r="I213" s="78">
        <f t="shared" si="47"/>
        <v>41020</v>
      </c>
      <c r="J213" s="70">
        <f t="shared" si="42"/>
        <v>16777180</v>
      </c>
      <c r="K213" s="71">
        <f t="shared" si="43"/>
        <v>15099462</v>
      </c>
      <c r="L213" s="71">
        <f t="shared" si="44"/>
        <v>13421744</v>
      </c>
      <c r="M213" s="72">
        <f t="shared" si="45"/>
        <v>42000</v>
      </c>
    </row>
    <row r="214" spans="1:13" x14ac:dyDescent="0.25">
      <c r="A214" s="78">
        <v>213</v>
      </c>
      <c r="B214" s="81">
        <v>2209</v>
      </c>
      <c r="C214" s="81">
        <v>22</v>
      </c>
      <c r="D214" s="145" t="s">
        <v>30</v>
      </c>
      <c r="E214" s="79">
        <v>382</v>
      </c>
      <c r="F214" s="79">
        <v>28</v>
      </c>
      <c r="G214" s="81">
        <f t="shared" si="40"/>
        <v>410</v>
      </c>
      <c r="H214" s="80">
        <f t="shared" si="41"/>
        <v>451.00000000000006</v>
      </c>
      <c r="I214" s="78">
        <f t="shared" si="47"/>
        <v>41020</v>
      </c>
      <c r="J214" s="70">
        <f t="shared" si="42"/>
        <v>16818200</v>
      </c>
      <c r="K214" s="71">
        <f t="shared" si="43"/>
        <v>15136380</v>
      </c>
      <c r="L214" s="71">
        <f t="shared" si="44"/>
        <v>13454560</v>
      </c>
      <c r="M214" s="72">
        <f t="shared" si="45"/>
        <v>42000</v>
      </c>
    </row>
    <row r="215" spans="1:13" x14ac:dyDescent="0.25">
      <c r="A215" s="78">
        <v>214</v>
      </c>
      <c r="B215" s="81">
        <v>2210</v>
      </c>
      <c r="C215" s="81">
        <v>22</v>
      </c>
      <c r="D215" s="145" t="s">
        <v>31</v>
      </c>
      <c r="E215" s="79">
        <v>393</v>
      </c>
      <c r="F215" s="79">
        <v>39</v>
      </c>
      <c r="G215" s="81">
        <f t="shared" si="40"/>
        <v>432</v>
      </c>
      <c r="H215" s="80">
        <f t="shared" si="41"/>
        <v>475.20000000000005</v>
      </c>
      <c r="I215" s="78">
        <f t="shared" si="47"/>
        <v>41020</v>
      </c>
      <c r="J215" s="70">
        <f t="shared" si="42"/>
        <v>17720640</v>
      </c>
      <c r="K215" s="71">
        <f t="shared" si="43"/>
        <v>15948576</v>
      </c>
      <c r="L215" s="71">
        <f t="shared" si="44"/>
        <v>14176512</v>
      </c>
      <c r="M215" s="72">
        <f t="shared" si="45"/>
        <v>44500</v>
      </c>
    </row>
    <row r="216" spans="1:13" x14ac:dyDescent="0.25">
      <c r="A216" s="78">
        <v>215</v>
      </c>
      <c r="B216" s="81">
        <v>2301</v>
      </c>
      <c r="C216" s="81">
        <v>23</v>
      </c>
      <c r="D216" s="145" t="s">
        <v>13</v>
      </c>
      <c r="E216" s="79">
        <v>743</v>
      </c>
      <c r="F216" s="79">
        <v>67</v>
      </c>
      <c r="G216" s="81">
        <f t="shared" si="40"/>
        <v>810</v>
      </c>
      <c r="H216" s="80">
        <f t="shared" si="41"/>
        <v>891.00000000000011</v>
      </c>
      <c r="I216" s="78">
        <f>I210+120</f>
        <v>41140</v>
      </c>
      <c r="J216" s="70">
        <f t="shared" si="42"/>
        <v>33323400</v>
      </c>
      <c r="K216" s="71">
        <f t="shared" si="43"/>
        <v>29991060</v>
      </c>
      <c r="L216" s="71">
        <f t="shared" si="44"/>
        <v>26658720</v>
      </c>
      <c r="M216" s="72">
        <f t="shared" si="45"/>
        <v>83500</v>
      </c>
    </row>
    <row r="217" spans="1:13" x14ac:dyDescent="0.25">
      <c r="A217" s="78">
        <v>216</v>
      </c>
      <c r="B217" s="81">
        <v>2302</v>
      </c>
      <c r="C217" s="81">
        <v>23</v>
      </c>
      <c r="D217" s="145" t="s">
        <v>13</v>
      </c>
      <c r="E217" s="79">
        <v>743</v>
      </c>
      <c r="F217" s="79">
        <v>67</v>
      </c>
      <c r="G217" s="81">
        <f t="shared" si="40"/>
        <v>810</v>
      </c>
      <c r="H217" s="80">
        <f t="shared" si="41"/>
        <v>891.00000000000011</v>
      </c>
      <c r="I217" s="78">
        <f t="shared" ref="I217:I225" si="48">I216</f>
        <v>41140</v>
      </c>
      <c r="J217" s="70">
        <f t="shared" si="42"/>
        <v>33323400</v>
      </c>
      <c r="K217" s="71">
        <f t="shared" si="43"/>
        <v>29991060</v>
      </c>
      <c r="L217" s="71">
        <f t="shared" si="44"/>
        <v>26658720</v>
      </c>
      <c r="M217" s="72">
        <f t="shared" si="45"/>
        <v>83500</v>
      </c>
    </row>
    <row r="218" spans="1:13" x14ac:dyDescent="0.25">
      <c r="A218" s="78">
        <v>217</v>
      </c>
      <c r="B218" s="81">
        <v>2303</v>
      </c>
      <c r="C218" s="81">
        <v>23</v>
      </c>
      <c r="D218" s="145" t="s">
        <v>30</v>
      </c>
      <c r="E218" s="79">
        <v>382</v>
      </c>
      <c r="F218" s="79">
        <v>27</v>
      </c>
      <c r="G218" s="81">
        <f t="shared" si="40"/>
        <v>409</v>
      </c>
      <c r="H218" s="80">
        <f t="shared" si="41"/>
        <v>449.90000000000003</v>
      </c>
      <c r="I218" s="78">
        <f t="shared" si="48"/>
        <v>41140</v>
      </c>
      <c r="J218" s="70">
        <f t="shared" si="42"/>
        <v>16826260</v>
      </c>
      <c r="K218" s="71">
        <f t="shared" si="43"/>
        <v>15143634</v>
      </c>
      <c r="L218" s="71">
        <f t="shared" si="44"/>
        <v>13461008</v>
      </c>
      <c r="M218" s="72">
        <f t="shared" si="45"/>
        <v>42000</v>
      </c>
    </row>
    <row r="219" spans="1:13" x14ac:dyDescent="0.25">
      <c r="A219" s="78">
        <v>218</v>
      </c>
      <c r="B219" s="81">
        <v>2304</v>
      </c>
      <c r="C219" s="81">
        <v>23</v>
      </c>
      <c r="D219" s="145" t="s">
        <v>31</v>
      </c>
      <c r="E219" s="79">
        <v>393</v>
      </c>
      <c r="F219" s="79">
        <v>39</v>
      </c>
      <c r="G219" s="81">
        <f t="shared" si="40"/>
        <v>432</v>
      </c>
      <c r="H219" s="80">
        <f t="shared" si="41"/>
        <v>475.20000000000005</v>
      </c>
      <c r="I219" s="78">
        <f t="shared" si="48"/>
        <v>41140</v>
      </c>
      <c r="J219" s="70">
        <f t="shared" si="42"/>
        <v>17772480</v>
      </c>
      <c r="K219" s="71">
        <f t="shared" si="43"/>
        <v>15995232</v>
      </c>
      <c r="L219" s="71">
        <f t="shared" si="44"/>
        <v>14217984</v>
      </c>
      <c r="M219" s="72">
        <f t="shared" si="45"/>
        <v>44500</v>
      </c>
    </row>
    <row r="220" spans="1:13" x14ac:dyDescent="0.25">
      <c r="A220" s="78">
        <v>219</v>
      </c>
      <c r="B220" s="81">
        <v>2305</v>
      </c>
      <c r="C220" s="81">
        <v>23</v>
      </c>
      <c r="D220" s="145" t="s">
        <v>30</v>
      </c>
      <c r="E220" s="79">
        <v>382</v>
      </c>
      <c r="F220" s="79">
        <v>27</v>
      </c>
      <c r="G220" s="81">
        <f t="shared" si="40"/>
        <v>409</v>
      </c>
      <c r="H220" s="80">
        <f t="shared" si="41"/>
        <v>449.90000000000003</v>
      </c>
      <c r="I220" s="78">
        <f t="shared" si="48"/>
        <v>41140</v>
      </c>
      <c r="J220" s="70">
        <f t="shared" si="42"/>
        <v>16826260</v>
      </c>
      <c r="K220" s="71">
        <f t="shared" si="43"/>
        <v>15143634</v>
      </c>
      <c r="L220" s="71">
        <f t="shared" si="44"/>
        <v>13461008</v>
      </c>
      <c r="M220" s="72">
        <f t="shared" si="45"/>
        <v>42000</v>
      </c>
    </row>
    <row r="221" spans="1:13" x14ac:dyDescent="0.25">
      <c r="A221" s="78">
        <v>220</v>
      </c>
      <c r="B221" s="81">
        <v>2306</v>
      </c>
      <c r="C221" s="81">
        <v>23</v>
      </c>
      <c r="D221" s="145" t="s">
        <v>31</v>
      </c>
      <c r="E221" s="79">
        <v>393</v>
      </c>
      <c r="F221" s="79">
        <v>39</v>
      </c>
      <c r="G221" s="81">
        <f t="shared" si="40"/>
        <v>432</v>
      </c>
      <c r="H221" s="80">
        <f t="shared" si="41"/>
        <v>475.20000000000005</v>
      </c>
      <c r="I221" s="78">
        <f t="shared" si="48"/>
        <v>41140</v>
      </c>
      <c r="J221" s="70">
        <f t="shared" si="42"/>
        <v>17772480</v>
      </c>
      <c r="K221" s="71">
        <f t="shared" si="43"/>
        <v>15995232</v>
      </c>
      <c r="L221" s="71">
        <f t="shared" si="44"/>
        <v>14217984</v>
      </c>
      <c r="M221" s="72">
        <f t="shared" si="45"/>
        <v>44500</v>
      </c>
    </row>
    <row r="222" spans="1:13" x14ac:dyDescent="0.25">
      <c r="A222" s="78">
        <v>221</v>
      </c>
      <c r="B222" s="81">
        <v>2307</v>
      </c>
      <c r="C222" s="81">
        <v>23</v>
      </c>
      <c r="D222" s="145" t="s">
        <v>31</v>
      </c>
      <c r="E222" s="79">
        <v>393</v>
      </c>
      <c r="F222" s="79">
        <v>39</v>
      </c>
      <c r="G222" s="81">
        <f t="shared" si="40"/>
        <v>432</v>
      </c>
      <c r="H222" s="80">
        <f t="shared" si="41"/>
        <v>475.20000000000005</v>
      </c>
      <c r="I222" s="78">
        <f t="shared" si="48"/>
        <v>41140</v>
      </c>
      <c r="J222" s="70">
        <f t="shared" si="42"/>
        <v>17772480</v>
      </c>
      <c r="K222" s="71">
        <f t="shared" si="43"/>
        <v>15995232</v>
      </c>
      <c r="L222" s="71">
        <f t="shared" si="44"/>
        <v>14217984</v>
      </c>
      <c r="M222" s="72">
        <f t="shared" si="45"/>
        <v>44500</v>
      </c>
    </row>
    <row r="223" spans="1:13" x14ac:dyDescent="0.25">
      <c r="A223" s="78">
        <v>222</v>
      </c>
      <c r="B223" s="81">
        <v>2308</v>
      </c>
      <c r="C223" s="81">
        <v>23</v>
      </c>
      <c r="D223" s="145" t="s">
        <v>30</v>
      </c>
      <c r="E223" s="79">
        <v>382</v>
      </c>
      <c r="F223" s="79">
        <v>27</v>
      </c>
      <c r="G223" s="81">
        <f t="shared" si="40"/>
        <v>409</v>
      </c>
      <c r="H223" s="80">
        <f t="shared" si="41"/>
        <v>449.90000000000003</v>
      </c>
      <c r="I223" s="78">
        <f t="shared" si="48"/>
        <v>41140</v>
      </c>
      <c r="J223" s="70">
        <f t="shared" si="42"/>
        <v>16826260</v>
      </c>
      <c r="K223" s="71">
        <f t="shared" si="43"/>
        <v>15143634</v>
      </c>
      <c r="L223" s="71">
        <f t="shared" si="44"/>
        <v>13461008</v>
      </c>
      <c r="M223" s="72">
        <f t="shared" si="45"/>
        <v>42000</v>
      </c>
    </row>
    <row r="224" spans="1:13" x14ac:dyDescent="0.25">
      <c r="A224" s="78">
        <v>223</v>
      </c>
      <c r="B224" s="81">
        <v>2309</v>
      </c>
      <c r="C224" s="81">
        <v>23</v>
      </c>
      <c r="D224" s="145" t="s">
        <v>30</v>
      </c>
      <c r="E224" s="79">
        <v>382</v>
      </c>
      <c r="F224" s="79">
        <v>28</v>
      </c>
      <c r="G224" s="81">
        <f t="shared" si="40"/>
        <v>410</v>
      </c>
      <c r="H224" s="80">
        <f t="shared" si="41"/>
        <v>451.00000000000006</v>
      </c>
      <c r="I224" s="78">
        <f t="shared" si="48"/>
        <v>41140</v>
      </c>
      <c r="J224" s="70">
        <f t="shared" si="42"/>
        <v>16867400</v>
      </c>
      <c r="K224" s="71">
        <f t="shared" si="43"/>
        <v>15180660</v>
      </c>
      <c r="L224" s="71">
        <f t="shared" si="44"/>
        <v>13493920</v>
      </c>
      <c r="M224" s="72">
        <f t="shared" si="45"/>
        <v>42000</v>
      </c>
    </row>
    <row r="225" spans="1:13" x14ac:dyDescent="0.25">
      <c r="A225" s="78">
        <v>224</v>
      </c>
      <c r="B225" s="81">
        <v>2310</v>
      </c>
      <c r="C225" s="81">
        <v>23</v>
      </c>
      <c r="D225" s="145" t="s">
        <v>31</v>
      </c>
      <c r="E225" s="79">
        <v>393</v>
      </c>
      <c r="F225" s="79">
        <v>39</v>
      </c>
      <c r="G225" s="81">
        <f t="shared" si="40"/>
        <v>432</v>
      </c>
      <c r="H225" s="80">
        <f t="shared" si="41"/>
        <v>475.20000000000005</v>
      </c>
      <c r="I225" s="78">
        <f t="shared" si="48"/>
        <v>41140</v>
      </c>
      <c r="J225" s="70">
        <f t="shared" si="42"/>
        <v>17772480</v>
      </c>
      <c r="K225" s="71">
        <f t="shared" si="43"/>
        <v>15995232</v>
      </c>
      <c r="L225" s="71">
        <f t="shared" si="44"/>
        <v>14217984</v>
      </c>
      <c r="M225" s="72">
        <f t="shared" si="45"/>
        <v>44500</v>
      </c>
    </row>
    <row r="226" spans="1:13" x14ac:dyDescent="0.25">
      <c r="A226" s="78">
        <v>225</v>
      </c>
      <c r="B226" s="81">
        <v>2401</v>
      </c>
      <c r="C226" s="81">
        <v>24</v>
      </c>
      <c r="D226" s="145" t="s">
        <v>13</v>
      </c>
      <c r="E226" s="79">
        <v>743</v>
      </c>
      <c r="F226" s="79">
        <v>67</v>
      </c>
      <c r="G226" s="81">
        <f t="shared" si="40"/>
        <v>810</v>
      </c>
      <c r="H226" s="80">
        <f t="shared" si="41"/>
        <v>891.00000000000011</v>
      </c>
      <c r="I226" s="78">
        <f>I220+120</f>
        <v>41260</v>
      </c>
      <c r="J226" s="70">
        <f t="shared" si="42"/>
        <v>33420600</v>
      </c>
      <c r="K226" s="71">
        <f t="shared" si="43"/>
        <v>30078540</v>
      </c>
      <c r="L226" s="71">
        <f t="shared" si="44"/>
        <v>26736480</v>
      </c>
      <c r="M226" s="72">
        <f t="shared" si="45"/>
        <v>83500</v>
      </c>
    </row>
    <row r="227" spans="1:13" x14ac:dyDescent="0.25">
      <c r="A227" s="78">
        <v>226</v>
      </c>
      <c r="B227" s="81">
        <v>2402</v>
      </c>
      <c r="C227" s="81">
        <v>24</v>
      </c>
      <c r="D227" s="145" t="s">
        <v>13</v>
      </c>
      <c r="E227" s="79">
        <v>743</v>
      </c>
      <c r="F227" s="79">
        <v>67</v>
      </c>
      <c r="G227" s="81">
        <f t="shared" si="40"/>
        <v>810</v>
      </c>
      <c r="H227" s="80">
        <f t="shared" si="41"/>
        <v>891.00000000000011</v>
      </c>
      <c r="I227" s="78">
        <f t="shared" ref="I227:I235" si="49">I226</f>
        <v>41260</v>
      </c>
      <c r="J227" s="70">
        <f t="shared" si="42"/>
        <v>33420600</v>
      </c>
      <c r="K227" s="71">
        <f t="shared" si="43"/>
        <v>30078540</v>
      </c>
      <c r="L227" s="71">
        <f t="shared" si="44"/>
        <v>26736480</v>
      </c>
      <c r="M227" s="72">
        <f t="shared" si="45"/>
        <v>83500</v>
      </c>
    </row>
    <row r="228" spans="1:13" x14ac:dyDescent="0.25">
      <c r="A228" s="78">
        <v>227</v>
      </c>
      <c r="B228" s="81">
        <v>2403</v>
      </c>
      <c r="C228" s="81">
        <v>24</v>
      </c>
      <c r="D228" s="145" t="s">
        <v>30</v>
      </c>
      <c r="E228" s="79">
        <v>382</v>
      </c>
      <c r="F228" s="79">
        <v>27</v>
      </c>
      <c r="G228" s="81">
        <f t="shared" si="40"/>
        <v>409</v>
      </c>
      <c r="H228" s="80">
        <f t="shared" si="41"/>
        <v>449.90000000000003</v>
      </c>
      <c r="I228" s="78">
        <f t="shared" si="49"/>
        <v>41260</v>
      </c>
      <c r="J228" s="70">
        <f t="shared" si="42"/>
        <v>16875340</v>
      </c>
      <c r="K228" s="71">
        <f t="shared" si="43"/>
        <v>15187806</v>
      </c>
      <c r="L228" s="71">
        <f t="shared" si="44"/>
        <v>13500272</v>
      </c>
      <c r="M228" s="72">
        <f t="shared" si="45"/>
        <v>42000</v>
      </c>
    </row>
    <row r="229" spans="1:13" x14ac:dyDescent="0.25">
      <c r="A229" s="78">
        <v>228</v>
      </c>
      <c r="B229" s="81">
        <v>2404</v>
      </c>
      <c r="C229" s="81">
        <v>24</v>
      </c>
      <c r="D229" s="145" t="s">
        <v>31</v>
      </c>
      <c r="E229" s="79">
        <v>393</v>
      </c>
      <c r="F229" s="79">
        <v>39</v>
      </c>
      <c r="G229" s="81">
        <f t="shared" si="40"/>
        <v>432</v>
      </c>
      <c r="H229" s="80">
        <f t="shared" si="41"/>
        <v>475.20000000000005</v>
      </c>
      <c r="I229" s="78">
        <f t="shared" si="49"/>
        <v>41260</v>
      </c>
      <c r="J229" s="70">
        <f t="shared" si="42"/>
        <v>17824320</v>
      </c>
      <c r="K229" s="71">
        <f t="shared" si="43"/>
        <v>16041888</v>
      </c>
      <c r="L229" s="71">
        <f t="shared" si="44"/>
        <v>14259456</v>
      </c>
      <c r="M229" s="72">
        <f t="shared" si="45"/>
        <v>44500</v>
      </c>
    </row>
    <row r="230" spans="1:13" x14ac:dyDescent="0.25">
      <c r="A230" s="78">
        <v>229</v>
      </c>
      <c r="B230" s="81">
        <v>2405</v>
      </c>
      <c r="C230" s="81">
        <v>24</v>
      </c>
      <c r="D230" s="145" t="s">
        <v>30</v>
      </c>
      <c r="E230" s="79">
        <v>382</v>
      </c>
      <c r="F230" s="79">
        <v>27</v>
      </c>
      <c r="G230" s="81">
        <f t="shared" si="40"/>
        <v>409</v>
      </c>
      <c r="H230" s="80">
        <f t="shared" si="41"/>
        <v>449.90000000000003</v>
      </c>
      <c r="I230" s="78">
        <f t="shared" si="49"/>
        <v>41260</v>
      </c>
      <c r="J230" s="70">
        <f t="shared" si="42"/>
        <v>16875340</v>
      </c>
      <c r="K230" s="71">
        <f t="shared" si="43"/>
        <v>15187806</v>
      </c>
      <c r="L230" s="71">
        <f t="shared" si="44"/>
        <v>13500272</v>
      </c>
      <c r="M230" s="72">
        <f t="shared" si="45"/>
        <v>42000</v>
      </c>
    </row>
    <row r="231" spans="1:13" x14ac:dyDescent="0.25">
      <c r="A231" s="78">
        <v>230</v>
      </c>
      <c r="B231" s="81">
        <v>2406</v>
      </c>
      <c r="C231" s="81">
        <v>24</v>
      </c>
      <c r="D231" s="145" t="s">
        <v>31</v>
      </c>
      <c r="E231" s="79">
        <v>393</v>
      </c>
      <c r="F231" s="79">
        <v>39</v>
      </c>
      <c r="G231" s="81">
        <f t="shared" si="40"/>
        <v>432</v>
      </c>
      <c r="H231" s="80">
        <f t="shared" si="41"/>
        <v>475.20000000000005</v>
      </c>
      <c r="I231" s="78">
        <f t="shared" si="49"/>
        <v>41260</v>
      </c>
      <c r="J231" s="70">
        <f t="shared" si="42"/>
        <v>17824320</v>
      </c>
      <c r="K231" s="71">
        <f t="shared" si="43"/>
        <v>16041888</v>
      </c>
      <c r="L231" s="71">
        <f t="shared" si="44"/>
        <v>14259456</v>
      </c>
      <c r="M231" s="72">
        <f t="shared" si="45"/>
        <v>44500</v>
      </c>
    </row>
    <row r="232" spans="1:13" x14ac:dyDescent="0.25">
      <c r="A232" s="78">
        <v>231</v>
      </c>
      <c r="B232" s="81">
        <v>2407</v>
      </c>
      <c r="C232" s="81">
        <v>24</v>
      </c>
      <c r="D232" s="145" t="s">
        <v>31</v>
      </c>
      <c r="E232" s="79">
        <v>393</v>
      </c>
      <c r="F232" s="79">
        <v>39</v>
      </c>
      <c r="G232" s="81">
        <f t="shared" si="40"/>
        <v>432</v>
      </c>
      <c r="H232" s="80">
        <f t="shared" si="41"/>
        <v>475.20000000000005</v>
      </c>
      <c r="I232" s="78">
        <f t="shared" si="49"/>
        <v>41260</v>
      </c>
      <c r="J232" s="70">
        <f t="shared" si="42"/>
        <v>17824320</v>
      </c>
      <c r="K232" s="71">
        <f t="shared" si="43"/>
        <v>16041888</v>
      </c>
      <c r="L232" s="71">
        <f t="shared" si="44"/>
        <v>14259456</v>
      </c>
      <c r="M232" s="72">
        <f t="shared" si="45"/>
        <v>44500</v>
      </c>
    </row>
    <row r="233" spans="1:13" x14ac:dyDescent="0.25">
      <c r="A233" s="78">
        <v>232</v>
      </c>
      <c r="B233" s="81">
        <v>2408</v>
      </c>
      <c r="C233" s="81">
        <v>24</v>
      </c>
      <c r="D233" s="145" t="s">
        <v>30</v>
      </c>
      <c r="E233" s="79">
        <v>382</v>
      </c>
      <c r="F233" s="79">
        <v>27</v>
      </c>
      <c r="G233" s="81">
        <f t="shared" si="40"/>
        <v>409</v>
      </c>
      <c r="H233" s="80">
        <f t="shared" si="41"/>
        <v>449.90000000000003</v>
      </c>
      <c r="I233" s="78">
        <f t="shared" si="49"/>
        <v>41260</v>
      </c>
      <c r="J233" s="70">
        <f t="shared" si="42"/>
        <v>16875340</v>
      </c>
      <c r="K233" s="71">
        <f t="shared" si="43"/>
        <v>15187806</v>
      </c>
      <c r="L233" s="71">
        <f t="shared" si="44"/>
        <v>13500272</v>
      </c>
      <c r="M233" s="72">
        <f t="shared" si="45"/>
        <v>42000</v>
      </c>
    </row>
    <row r="234" spans="1:13" x14ac:dyDescent="0.25">
      <c r="A234" s="78">
        <v>233</v>
      </c>
      <c r="B234" s="81">
        <v>2409</v>
      </c>
      <c r="C234" s="81">
        <v>24</v>
      </c>
      <c r="D234" s="145" t="s">
        <v>30</v>
      </c>
      <c r="E234" s="79">
        <v>382</v>
      </c>
      <c r="F234" s="79">
        <v>28</v>
      </c>
      <c r="G234" s="81">
        <f t="shared" si="40"/>
        <v>410</v>
      </c>
      <c r="H234" s="80">
        <f t="shared" si="41"/>
        <v>451.00000000000006</v>
      </c>
      <c r="I234" s="78">
        <f t="shared" si="49"/>
        <v>41260</v>
      </c>
      <c r="J234" s="70">
        <f t="shared" si="42"/>
        <v>16916600</v>
      </c>
      <c r="K234" s="71">
        <f t="shared" si="43"/>
        <v>15224940</v>
      </c>
      <c r="L234" s="71">
        <f t="shared" si="44"/>
        <v>13533280</v>
      </c>
      <c r="M234" s="72">
        <f t="shared" si="45"/>
        <v>42500</v>
      </c>
    </row>
    <row r="235" spans="1:13" x14ac:dyDescent="0.25">
      <c r="A235" s="78">
        <v>234</v>
      </c>
      <c r="B235" s="81">
        <v>2410</v>
      </c>
      <c r="C235" s="81">
        <v>24</v>
      </c>
      <c r="D235" s="145" t="s">
        <v>31</v>
      </c>
      <c r="E235" s="79">
        <v>393</v>
      </c>
      <c r="F235" s="79">
        <v>39</v>
      </c>
      <c r="G235" s="81">
        <f t="shared" si="40"/>
        <v>432</v>
      </c>
      <c r="H235" s="80">
        <f t="shared" si="41"/>
        <v>475.20000000000005</v>
      </c>
      <c r="I235" s="78">
        <f t="shared" si="49"/>
        <v>41260</v>
      </c>
      <c r="J235" s="70">
        <f t="shared" si="42"/>
        <v>17824320</v>
      </c>
      <c r="K235" s="71">
        <f t="shared" si="43"/>
        <v>16041888</v>
      </c>
      <c r="L235" s="71">
        <f t="shared" si="44"/>
        <v>14259456</v>
      </c>
      <c r="M235" s="72">
        <f t="shared" si="45"/>
        <v>44500</v>
      </c>
    </row>
    <row r="236" spans="1:13" x14ac:dyDescent="0.25">
      <c r="A236" s="78">
        <v>235</v>
      </c>
      <c r="B236" s="81">
        <v>2501</v>
      </c>
      <c r="C236" s="81">
        <v>25</v>
      </c>
      <c r="D236" s="145" t="s">
        <v>13</v>
      </c>
      <c r="E236" s="79">
        <v>743</v>
      </c>
      <c r="F236" s="79">
        <v>67</v>
      </c>
      <c r="G236" s="81">
        <f t="shared" si="40"/>
        <v>810</v>
      </c>
      <c r="H236" s="80">
        <f t="shared" si="41"/>
        <v>891.00000000000011</v>
      </c>
      <c r="I236" s="78">
        <f>I230+120</f>
        <v>41380</v>
      </c>
      <c r="J236" s="70">
        <f t="shared" si="42"/>
        <v>33517800</v>
      </c>
      <c r="K236" s="71">
        <f t="shared" si="43"/>
        <v>30166020</v>
      </c>
      <c r="L236" s="71">
        <f t="shared" si="44"/>
        <v>26814240</v>
      </c>
      <c r="M236" s="72">
        <f t="shared" si="45"/>
        <v>84000</v>
      </c>
    </row>
    <row r="237" spans="1:13" x14ac:dyDescent="0.25">
      <c r="A237" s="78">
        <v>236</v>
      </c>
      <c r="B237" s="81">
        <v>2502</v>
      </c>
      <c r="C237" s="81">
        <v>25</v>
      </c>
      <c r="D237" s="145" t="s">
        <v>13</v>
      </c>
      <c r="E237" s="79">
        <v>743</v>
      </c>
      <c r="F237" s="79">
        <v>67</v>
      </c>
      <c r="G237" s="81">
        <f t="shared" si="40"/>
        <v>810</v>
      </c>
      <c r="H237" s="80">
        <f t="shared" si="41"/>
        <v>891.00000000000011</v>
      </c>
      <c r="I237" s="78">
        <f t="shared" ref="I237:I245" si="50">I236</f>
        <v>41380</v>
      </c>
      <c r="J237" s="70">
        <f t="shared" si="42"/>
        <v>33517800</v>
      </c>
      <c r="K237" s="71">
        <f t="shared" si="43"/>
        <v>30166020</v>
      </c>
      <c r="L237" s="71">
        <f t="shared" si="44"/>
        <v>26814240</v>
      </c>
      <c r="M237" s="72">
        <f t="shared" si="45"/>
        <v>84000</v>
      </c>
    </row>
    <row r="238" spans="1:13" x14ac:dyDescent="0.25">
      <c r="A238" s="78">
        <v>237</v>
      </c>
      <c r="B238" s="81">
        <v>2503</v>
      </c>
      <c r="C238" s="81">
        <v>25</v>
      </c>
      <c r="D238" s="145" t="s">
        <v>30</v>
      </c>
      <c r="E238" s="79">
        <v>382</v>
      </c>
      <c r="F238" s="79">
        <v>27</v>
      </c>
      <c r="G238" s="81">
        <f t="shared" si="40"/>
        <v>409</v>
      </c>
      <c r="H238" s="80">
        <f t="shared" si="41"/>
        <v>449.90000000000003</v>
      </c>
      <c r="I238" s="78">
        <f t="shared" si="50"/>
        <v>41380</v>
      </c>
      <c r="J238" s="70">
        <f t="shared" si="42"/>
        <v>16924420</v>
      </c>
      <c r="K238" s="71">
        <f t="shared" si="43"/>
        <v>15231978</v>
      </c>
      <c r="L238" s="71">
        <f t="shared" si="44"/>
        <v>13539536</v>
      </c>
      <c r="M238" s="72">
        <f t="shared" si="45"/>
        <v>42500</v>
      </c>
    </row>
    <row r="239" spans="1:13" x14ac:dyDescent="0.25">
      <c r="A239" s="78">
        <v>238</v>
      </c>
      <c r="B239" s="81">
        <v>2504</v>
      </c>
      <c r="C239" s="81">
        <v>25</v>
      </c>
      <c r="D239" s="145" t="s">
        <v>31</v>
      </c>
      <c r="E239" s="79">
        <v>393</v>
      </c>
      <c r="F239" s="79">
        <v>39</v>
      </c>
      <c r="G239" s="81">
        <f t="shared" si="40"/>
        <v>432</v>
      </c>
      <c r="H239" s="80">
        <f t="shared" si="41"/>
        <v>475.20000000000005</v>
      </c>
      <c r="I239" s="78">
        <f t="shared" si="50"/>
        <v>41380</v>
      </c>
      <c r="J239" s="70">
        <f t="shared" si="42"/>
        <v>17876160</v>
      </c>
      <c r="K239" s="71">
        <f t="shared" si="43"/>
        <v>16088544</v>
      </c>
      <c r="L239" s="71">
        <f t="shared" si="44"/>
        <v>14300928</v>
      </c>
      <c r="M239" s="72">
        <f t="shared" si="45"/>
        <v>44500</v>
      </c>
    </row>
    <row r="240" spans="1:13" x14ac:dyDescent="0.25">
      <c r="A240" s="78">
        <v>239</v>
      </c>
      <c r="B240" s="81">
        <v>2505</v>
      </c>
      <c r="C240" s="81">
        <v>25</v>
      </c>
      <c r="D240" s="145" t="s">
        <v>30</v>
      </c>
      <c r="E240" s="79">
        <v>382</v>
      </c>
      <c r="F240" s="79">
        <v>27</v>
      </c>
      <c r="G240" s="81">
        <f t="shared" si="40"/>
        <v>409</v>
      </c>
      <c r="H240" s="80">
        <f t="shared" si="41"/>
        <v>449.90000000000003</v>
      </c>
      <c r="I240" s="78">
        <f t="shared" si="50"/>
        <v>41380</v>
      </c>
      <c r="J240" s="70">
        <f t="shared" si="42"/>
        <v>16924420</v>
      </c>
      <c r="K240" s="71">
        <f t="shared" si="43"/>
        <v>15231978</v>
      </c>
      <c r="L240" s="71">
        <f t="shared" si="44"/>
        <v>13539536</v>
      </c>
      <c r="M240" s="72">
        <f t="shared" si="45"/>
        <v>42500</v>
      </c>
    </row>
    <row r="241" spans="1:13" x14ac:dyDescent="0.25">
      <c r="A241" s="78">
        <v>240</v>
      </c>
      <c r="B241" s="81">
        <v>2506</v>
      </c>
      <c r="C241" s="81">
        <v>25</v>
      </c>
      <c r="D241" s="145" t="s">
        <v>31</v>
      </c>
      <c r="E241" s="79">
        <v>393</v>
      </c>
      <c r="F241" s="79">
        <v>39</v>
      </c>
      <c r="G241" s="81">
        <f t="shared" si="40"/>
        <v>432</v>
      </c>
      <c r="H241" s="80">
        <f t="shared" si="41"/>
        <v>475.20000000000005</v>
      </c>
      <c r="I241" s="78">
        <f t="shared" si="50"/>
        <v>41380</v>
      </c>
      <c r="J241" s="70">
        <f t="shared" si="42"/>
        <v>17876160</v>
      </c>
      <c r="K241" s="71">
        <f t="shared" si="43"/>
        <v>16088544</v>
      </c>
      <c r="L241" s="71">
        <f t="shared" si="44"/>
        <v>14300928</v>
      </c>
      <c r="M241" s="72">
        <f t="shared" si="45"/>
        <v>44500</v>
      </c>
    </row>
    <row r="242" spans="1:13" x14ac:dyDescent="0.25">
      <c r="A242" s="78">
        <v>241</v>
      </c>
      <c r="B242" s="81">
        <v>2507</v>
      </c>
      <c r="C242" s="81">
        <v>25</v>
      </c>
      <c r="D242" s="145" t="s">
        <v>31</v>
      </c>
      <c r="E242" s="79">
        <v>393</v>
      </c>
      <c r="F242" s="79">
        <v>39</v>
      </c>
      <c r="G242" s="81">
        <f t="shared" si="40"/>
        <v>432</v>
      </c>
      <c r="H242" s="80">
        <f t="shared" si="41"/>
        <v>475.20000000000005</v>
      </c>
      <c r="I242" s="78">
        <f t="shared" si="50"/>
        <v>41380</v>
      </c>
      <c r="J242" s="70">
        <f t="shared" si="42"/>
        <v>17876160</v>
      </c>
      <c r="K242" s="71">
        <f t="shared" si="43"/>
        <v>16088544</v>
      </c>
      <c r="L242" s="71">
        <f t="shared" si="44"/>
        <v>14300928</v>
      </c>
      <c r="M242" s="72">
        <f t="shared" si="45"/>
        <v>44500</v>
      </c>
    </row>
    <row r="243" spans="1:13" x14ac:dyDescent="0.25">
      <c r="A243" s="78">
        <v>242</v>
      </c>
      <c r="B243" s="81">
        <v>2508</v>
      </c>
      <c r="C243" s="81">
        <v>25</v>
      </c>
      <c r="D243" s="145" t="s">
        <v>30</v>
      </c>
      <c r="E243" s="79">
        <v>382</v>
      </c>
      <c r="F243" s="79">
        <v>27</v>
      </c>
      <c r="G243" s="81">
        <f t="shared" si="40"/>
        <v>409</v>
      </c>
      <c r="H243" s="80">
        <f t="shared" si="41"/>
        <v>449.90000000000003</v>
      </c>
      <c r="I243" s="78">
        <f t="shared" si="50"/>
        <v>41380</v>
      </c>
      <c r="J243" s="70">
        <f t="shared" si="42"/>
        <v>16924420</v>
      </c>
      <c r="K243" s="71">
        <f t="shared" si="43"/>
        <v>15231978</v>
      </c>
      <c r="L243" s="71">
        <f t="shared" si="44"/>
        <v>13539536</v>
      </c>
      <c r="M243" s="72">
        <f t="shared" si="45"/>
        <v>42500</v>
      </c>
    </row>
    <row r="244" spans="1:13" x14ac:dyDescent="0.25">
      <c r="A244" s="78">
        <v>243</v>
      </c>
      <c r="B244" s="81">
        <v>2509</v>
      </c>
      <c r="C244" s="81">
        <v>25</v>
      </c>
      <c r="D244" s="145" t="s">
        <v>30</v>
      </c>
      <c r="E244" s="79">
        <v>382</v>
      </c>
      <c r="F244" s="79">
        <v>28</v>
      </c>
      <c r="G244" s="81">
        <f t="shared" si="40"/>
        <v>410</v>
      </c>
      <c r="H244" s="80">
        <f t="shared" si="41"/>
        <v>451.00000000000006</v>
      </c>
      <c r="I244" s="78">
        <f t="shared" si="50"/>
        <v>41380</v>
      </c>
      <c r="J244" s="70">
        <f t="shared" si="42"/>
        <v>16965800</v>
      </c>
      <c r="K244" s="71">
        <f t="shared" si="43"/>
        <v>15269220</v>
      </c>
      <c r="L244" s="71">
        <f t="shared" si="44"/>
        <v>13572640</v>
      </c>
      <c r="M244" s="72">
        <f t="shared" si="45"/>
        <v>42500</v>
      </c>
    </row>
    <row r="245" spans="1:13" x14ac:dyDescent="0.25">
      <c r="A245" s="78">
        <v>244</v>
      </c>
      <c r="B245" s="81">
        <v>2510</v>
      </c>
      <c r="C245" s="81">
        <v>25</v>
      </c>
      <c r="D245" s="145" t="s">
        <v>31</v>
      </c>
      <c r="E245" s="79">
        <v>393</v>
      </c>
      <c r="F245" s="79">
        <v>39</v>
      </c>
      <c r="G245" s="81">
        <f t="shared" si="40"/>
        <v>432</v>
      </c>
      <c r="H245" s="80">
        <f t="shared" si="41"/>
        <v>475.20000000000005</v>
      </c>
      <c r="I245" s="78">
        <f t="shared" si="50"/>
        <v>41380</v>
      </c>
      <c r="J245" s="70">
        <f t="shared" si="42"/>
        <v>17876160</v>
      </c>
      <c r="K245" s="71">
        <f t="shared" si="43"/>
        <v>16088544</v>
      </c>
      <c r="L245" s="71">
        <f t="shared" si="44"/>
        <v>14300928</v>
      </c>
      <c r="M245" s="72">
        <f t="shared" si="45"/>
        <v>44500</v>
      </c>
    </row>
    <row r="246" spans="1:13" x14ac:dyDescent="0.25">
      <c r="A246" s="110" t="s">
        <v>12</v>
      </c>
      <c r="B246" s="110"/>
      <c r="C246" s="110"/>
      <c r="D246" s="110"/>
      <c r="E246" s="82">
        <f>SUM(E2:E245)</f>
        <v>110192</v>
      </c>
      <c r="F246" s="82">
        <f>SUM(F2:F245)</f>
        <v>9573</v>
      </c>
      <c r="G246" s="82">
        <f>SUM(G2:G245)</f>
        <v>119765</v>
      </c>
      <c r="H246" s="82">
        <f>SUM(H2:H245)</f>
        <v>131741.49999999965</v>
      </c>
      <c r="I246" s="78"/>
      <c r="J246" s="73">
        <f>SUM(J2:J245)</f>
        <v>4783997300</v>
      </c>
      <c r="K246" s="73">
        <f>SUM(K2:K245)</f>
        <v>4305597570</v>
      </c>
      <c r="L246" s="73">
        <f>SUM(L2:L245)</f>
        <v>3827197840</v>
      </c>
      <c r="M246" s="74"/>
    </row>
    <row r="247" spans="1:13" x14ac:dyDescent="0.25">
      <c r="H247" s="75"/>
      <c r="I247" s="75"/>
      <c r="J247" s="75"/>
    </row>
    <row r="248" spans="1:13" x14ac:dyDescent="0.25">
      <c r="H248" s="75"/>
      <c r="I248" s="75"/>
      <c r="J248" s="75"/>
    </row>
    <row r="249" spans="1:13" x14ac:dyDescent="0.25">
      <c r="H249" s="75"/>
      <c r="I249" s="75"/>
      <c r="J249" s="75"/>
    </row>
    <row r="250" spans="1:13" x14ac:dyDescent="0.25">
      <c r="H250" s="75"/>
      <c r="I250" s="75"/>
      <c r="J250" s="75"/>
    </row>
    <row r="251" spans="1:13" x14ac:dyDescent="0.25">
      <c r="H251" s="75"/>
      <c r="I251" s="75"/>
      <c r="J251" s="75"/>
    </row>
    <row r="252" spans="1:13" x14ac:dyDescent="0.25">
      <c r="H252" s="75"/>
      <c r="I252" s="75"/>
      <c r="J252" s="75"/>
    </row>
  </sheetData>
  <mergeCells count="1">
    <mergeCell ref="A246:D246"/>
  </mergeCells>
  <phoneticPr fontId="1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D23A6C-A3D5-463B-AD39-EF46B85952B2}">
  <dimension ref="A1:S135"/>
  <sheetViews>
    <sheetView topLeftCell="A117" zoomScale="175" zoomScaleNormal="175" workbookViewId="0">
      <selection activeCell="A136" sqref="A136"/>
    </sheetView>
  </sheetViews>
  <sheetFormatPr defaultRowHeight="15" x14ac:dyDescent="0.25"/>
  <cols>
    <col min="1" max="1" width="4" style="4" customWidth="1"/>
    <col min="2" max="2" width="5.42578125" style="50" customWidth="1"/>
    <col min="3" max="3" width="5.140625" style="50" customWidth="1"/>
    <col min="4" max="4" width="6.42578125" style="4" customWidth="1"/>
    <col min="5" max="5" width="7.5703125" style="75" customWidth="1"/>
    <col min="6" max="6" width="6.28515625" style="75" customWidth="1"/>
    <col min="7" max="7" width="6.140625" style="75" customWidth="1"/>
    <col min="8" max="8" width="6.5703125" style="76" customWidth="1"/>
    <col min="9" max="9" width="7.140625" style="102" customWidth="1"/>
    <col min="10" max="10" width="12" style="102" customWidth="1"/>
    <col min="11" max="12" width="11.85546875" style="102" customWidth="1"/>
    <col min="13" max="13" width="7.7109375" style="103" customWidth="1"/>
    <col min="14" max="14" width="9.140625" style="1"/>
    <col min="15" max="15" width="11.7109375" style="1" customWidth="1"/>
    <col min="16" max="16" width="11.28515625" customWidth="1"/>
    <col min="17" max="17" width="9.5703125" customWidth="1"/>
    <col min="18" max="18" width="9.28515625" style="1" customWidth="1"/>
    <col min="21" max="22" width="14.85546875" customWidth="1"/>
    <col min="28" max="28" width="16.140625" customWidth="1"/>
  </cols>
  <sheetData>
    <row r="1" spans="1:19" ht="45.75" customHeight="1" x14ac:dyDescent="0.25">
      <c r="A1" s="67" t="s">
        <v>1</v>
      </c>
      <c r="B1" s="67" t="s">
        <v>0</v>
      </c>
      <c r="C1" s="68" t="s">
        <v>2</v>
      </c>
      <c r="D1" s="68" t="s">
        <v>14</v>
      </c>
      <c r="E1" s="86" t="s">
        <v>56</v>
      </c>
      <c r="F1" s="68" t="s">
        <v>43</v>
      </c>
      <c r="G1" s="68" t="s">
        <v>17</v>
      </c>
      <c r="H1" s="68" t="s">
        <v>10</v>
      </c>
      <c r="I1" s="87" t="s">
        <v>22</v>
      </c>
      <c r="J1" s="88" t="s">
        <v>23</v>
      </c>
      <c r="K1" s="89" t="s">
        <v>24</v>
      </c>
      <c r="L1" s="89" t="s">
        <v>25</v>
      </c>
      <c r="M1" s="90" t="s">
        <v>26</v>
      </c>
      <c r="N1" s="63"/>
    </row>
    <row r="2" spans="1:19" s="48" customFormat="1" ht="16.5" x14ac:dyDescent="0.3">
      <c r="A2" s="78">
        <v>1</v>
      </c>
      <c r="B2" s="79">
        <v>101</v>
      </c>
      <c r="C2" s="80">
        <v>1</v>
      </c>
      <c r="D2" s="81" t="s">
        <v>40</v>
      </c>
      <c r="E2" s="81">
        <v>1961</v>
      </c>
      <c r="F2" s="81">
        <v>236</v>
      </c>
      <c r="G2" s="81">
        <f>E2+F2</f>
        <v>2197</v>
      </c>
      <c r="H2" s="80">
        <f>G2*1.1</f>
        <v>2416.7000000000003</v>
      </c>
      <c r="I2" s="93">
        <v>38500</v>
      </c>
      <c r="J2" s="94">
        <f>G2*I2</f>
        <v>84584500</v>
      </c>
      <c r="K2" s="95">
        <f>J2*0.9</f>
        <v>76126050</v>
      </c>
      <c r="L2" s="95">
        <f>J2*0.8</f>
        <v>67667600</v>
      </c>
      <c r="M2" s="96">
        <f>MROUND((J2*0.03/12),500)</f>
        <v>211500</v>
      </c>
      <c r="N2" s="64"/>
      <c r="O2" s="65">
        <f>J2/H2</f>
        <v>34999.999999999993</v>
      </c>
      <c r="P2" s="49"/>
      <c r="R2" s="7"/>
      <c r="S2" s="7"/>
    </row>
    <row r="3" spans="1:19" s="48" customFormat="1" ht="16.5" x14ac:dyDescent="0.3">
      <c r="A3" s="78">
        <v>2</v>
      </c>
      <c r="B3" s="79">
        <v>102</v>
      </c>
      <c r="C3" s="80">
        <v>1</v>
      </c>
      <c r="D3" s="81" t="s">
        <v>11</v>
      </c>
      <c r="E3" s="81">
        <v>1251</v>
      </c>
      <c r="F3" s="81">
        <v>81</v>
      </c>
      <c r="G3" s="81">
        <f t="shared" ref="G3:G66" si="0">E3+F3</f>
        <v>1332</v>
      </c>
      <c r="H3" s="80">
        <f t="shared" ref="H3:H66" si="1">G3*1.1</f>
        <v>1465.2</v>
      </c>
      <c r="I3" s="93">
        <f t="shared" ref="I3:I10" si="2">I2</f>
        <v>38500</v>
      </c>
      <c r="J3" s="94">
        <f t="shared" ref="J3:J66" si="3">G3*I3</f>
        <v>51282000</v>
      </c>
      <c r="K3" s="95">
        <f t="shared" ref="K3:K66" si="4">J3*0.9</f>
        <v>46153800</v>
      </c>
      <c r="L3" s="95">
        <f t="shared" ref="L3:L66" si="5">J3*0.8</f>
        <v>41025600</v>
      </c>
      <c r="M3" s="96">
        <f t="shared" ref="M3:M66" si="6">MROUND((J3*0.03/12),500)</f>
        <v>128000</v>
      </c>
      <c r="N3" s="64"/>
      <c r="O3" s="66"/>
      <c r="P3" s="49"/>
      <c r="R3" s="7"/>
      <c r="S3" s="7"/>
    </row>
    <row r="4" spans="1:19" ht="16.5" x14ac:dyDescent="0.3">
      <c r="A4" s="78">
        <v>3</v>
      </c>
      <c r="B4" s="79">
        <v>103</v>
      </c>
      <c r="C4" s="80">
        <v>1</v>
      </c>
      <c r="D4" s="81" t="s">
        <v>11</v>
      </c>
      <c r="E4" s="81">
        <v>1251</v>
      </c>
      <c r="F4" s="81">
        <v>81</v>
      </c>
      <c r="G4" s="81">
        <f t="shared" si="0"/>
        <v>1332</v>
      </c>
      <c r="H4" s="80">
        <f t="shared" si="1"/>
        <v>1465.2</v>
      </c>
      <c r="I4" s="93">
        <f t="shared" si="2"/>
        <v>38500</v>
      </c>
      <c r="J4" s="94">
        <f t="shared" si="3"/>
        <v>51282000</v>
      </c>
      <c r="K4" s="95">
        <f t="shared" si="4"/>
        <v>46153800</v>
      </c>
      <c r="L4" s="95">
        <f t="shared" si="5"/>
        <v>41025600</v>
      </c>
      <c r="M4" s="96">
        <f t="shared" si="6"/>
        <v>128000</v>
      </c>
      <c r="N4" s="64"/>
      <c r="O4" s="66"/>
      <c r="P4" s="8"/>
      <c r="R4" s="2"/>
      <c r="S4" s="2"/>
    </row>
    <row r="5" spans="1:19" ht="16.5" x14ac:dyDescent="0.3">
      <c r="A5" s="78">
        <v>4</v>
      </c>
      <c r="B5" s="79">
        <v>104</v>
      </c>
      <c r="C5" s="80">
        <v>1</v>
      </c>
      <c r="D5" s="81" t="s">
        <v>11</v>
      </c>
      <c r="E5" s="81">
        <v>1288</v>
      </c>
      <c r="F5" s="81">
        <v>113</v>
      </c>
      <c r="G5" s="81">
        <f t="shared" si="0"/>
        <v>1401</v>
      </c>
      <c r="H5" s="80">
        <f t="shared" si="1"/>
        <v>1541.1000000000001</v>
      </c>
      <c r="I5" s="93">
        <f t="shared" si="2"/>
        <v>38500</v>
      </c>
      <c r="J5" s="94">
        <f t="shared" si="3"/>
        <v>53938500</v>
      </c>
      <c r="K5" s="95">
        <f t="shared" si="4"/>
        <v>48544650</v>
      </c>
      <c r="L5" s="95">
        <f t="shared" si="5"/>
        <v>43150800</v>
      </c>
      <c r="M5" s="96">
        <f t="shared" si="6"/>
        <v>135000</v>
      </c>
      <c r="N5" s="64"/>
      <c r="O5" s="66"/>
      <c r="P5" s="8"/>
      <c r="R5" s="2"/>
      <c r="S5" s="2"/>
    </row>
    <row r="6" spans="1:19" ht="16.5" x14ac:dyDescent="0.3">
      <c r="A6" s="78">
        <v>5</v>
      </c>
      <c r="B6" s="79">
        <v>105</v>
      </c>
      <c r="C6" s="80">
        <v>1</v>
      </c>
      <c r="D6" s="81" t="s">
        <v>11</v>
      </c>
      <c r="E6" s="81">
        <v>1328</v>
      </c>
      <c r="F6" s="81">
        <v>118</v>
      </c>
      <c r="G6" s="81">
        <f t="shared" si="0"/>
        <v>1446</v>
      </c>
      <c r="H6" s="80">
        <f t="shared" si="1"/>
        <v>1590.6000000000001</v>
      </c>
      <c r="I6" s="93">
        <f t="shared" si="2"/>
        <v>38500</v>
      </c>
      <c r="J6" s="94">
        <f t="shared" si="3"/>
        <v>55671000</v>
      </c>
      <c r="K6" s="95">
        <f t="shared" si="4"/>
        <v>50103900</v>
      </c>
      <c r="L6" s="95">
        <f t="shared" si="5"/>
        <v>44536800</v>
      </c>
      <c r="M6" s="96">
        <f t="shared" si="6"/>
        <v>139000</v>
      </c>
      <c r="N6" s="64"/>
      <c r="O6" s="66"/>
      <c r="P6" s="8"/>
      <c r="R6" s="2"/>
      <c r="S6" s="2"/>
    </row>
    <row r="7" spans="1:19" ht="16.5" x14ac:dyDescent="0.3">
      <c r="A7" s="78">
        <v>6</v>
      </c>
      <c r="B7" s="79">
        <v>201</v>
      </c>
      <c r="C7" s="80">
        <v>2</v>
      </c>
      <c r="D7" s="81" t="s">
        <v>40</v>
      </c>
      <c r="E7" s="81">
        <v>1961</v>
      </c>
      <c r="F7" s="81">
        <v>236</v>
      </c>
      <c r="G7" s="81">
        <f t="shared" si="0"/>
        <v>2197</v>
      </c>
      <c r="H7" s="80">
        <f t="shared" si="1"/>
        <v>2416.7000000000003</v>
      </c>
      <c r="I7" s="93">
        <f>I6+120</f>
        <v>38620</v>
      </c>
      <c r="J7" s="94">
        <f t="shared" si="3"/>
        <v>84848140</v>
      </c>
      <c r="K7" s="95">
        <f t="shared" si="4"/>
        <v>76363326</v>
      </c>
      <c r="L7" s="95">
        <f t="shared" si="5"/>
        <v>67878512</v>
      </c>
      <c r="M7" s="96">
        <f t="shared" si="6"/>
        <v>212000</v>
      </c>
      <c r="N7" s="64"/>
      <c r="O7" s="66"/>
      <c r="P7" s="8"/>
      <c r="R7" s="2"/>
      <c r="S7" s="2"/>
    </row>
    <row r="8" spans="1:19" ht="16.5" x14ac:dyDescent="0.3">
      <c r="A8" s="78">
        <v>7</v>
      </c>
      <c r="B8" s="79">
        <v>202</v>
      </c>
      <c r="C8" s="80">
        <v>2</v>
      </c>
      <c r="D8" s="81" t="s">
        <v>11</v>
      </c>
      <c r="E8" s="81">
        <v>1251</v>
      </c>
      <c r="F8" s="81">
        <v>81</v>
      </c>
      <c r="G8" s="81">
        <f t="shared" si="0"/>
        <v>1332</v>
      </c>
      <c r="H8" s="80">
        <f t="shared" si="1"/>
        <v>1465.2</v>
      </c>
      <c r="I8" s="93">
        <f t="shared" si="2"/>
        <v>38620</v>
      </c>
      <c r="J8" s="94">
        <f t="shared" si="3"/>
        <v>51441840</v>
      </c>
      <c r="K8" s="95">
        <f t="shared" si="4"/>
        <v>46297656</v>
      </c>
      <c r="L8" s="95">
        <f t="shared" si="5"/>
        <v>41153472</v>
      </c>
      <c r="M8" s="96">
        <f t="shared" si="6"/>
        <v>128500</v>
      </c>
      <c r="N8" s="64"/>
      <c r="O8" s="66"/>
      <c r="P8" s="8"/>
      <c r="R8" s="2"/>
      <c r="S8" s="2"/>
    </row>
    <row r="9" spans="1:19" ht="16.5" x14ac:dyDescent="0.3">
      <c r="A9" s="78">
        <v>8</v>
      </c>
      <c r="B9" s="79">
        <v>203</v>
      </c>
      <c r="C9" s="80">
        <v>2</v>
      </c>
      <c r="D9" s="81" t="s">
        <v>11</v>
      </c>
      <c r="E9" s="81">
        <v>1251</v>
      </c>
      <c r="F9" s="81">
        <v>81</v>
      </c>
      <c r="G9" s="81">
        <f t="shared" si="0"/>
        <v>1332</v>
      </c>
      <c r="H9" s="80">
        <f t="shared" si="1"/>
        <v>1465.2</v>
      </c>
      <c r="I9" s="93">
        <f t="shared" si="2"/>
        <v>38620</v>
      </c>
      <c r="J9" s="94">
        <f t="shared" si="3"/>
        <v>51441840</v>
      </c>
      <c r="K9" s="95">
        <f t="shared" si="4"/>
        <v>46297656</v>
      </c>
      <c r="L9" s="95">
        <f t="shared" si="5"/>
        <v>41153472</v>
      </c>
      <c r="M9" s="96">
        <f t="shared" si="6"/>
        <v>128500</v>
      </c>
      <c r="N9" s="64"/>
      <c r="O9" s="66"/>
      <c r="P9" s="8"/>
      <c r="R9" s="2"/>
      <c r="S9" s="2"/>
    </row>
    <row r="10" spans="1:19" ht="16.5" x14ac:dyDescent="0.3">
      <c r="A10" s="78">
        <v>9</v>
      </c>
      <c r="B10" s="79">
        <v>204</v>
      </c>
      <c r="C10" s="80">
        <v>2</v>
      </c>
      <c r="D10" s="81" t="s">
        <v>11</v>
      </c>
      <c r="E10" s="81">
        <v>1288</v>
      </c>
      <c r="F10" s="81">
        <v>113</v>
      </c>
      <c r="G10" s="81">
        <f t="shared" si="0"/>
        <v>1401</v>
      </c>
      <c r="H10" s="80">
        <f t="shared" si="1"/>
        <v>1541.1000000000001</v>
      </c>
      <c r="I10" s="93">
        <f t="shared" si="2"/>
        <v>38620</v>
      </c>
      <c r="J10" s="94">
        <f t="shared" si="3"/>
        <v>54106620</v>
      </c>
      <c r="K10" s="95">
        <f t="shared" si="4"/>
        <v>48695958</v>
      </c>
      <c r="L10" s="95">
        <f t="shared" si="5"/>
        <v>43285296</v>
      </c>
      <c r="M10" s="96">
        <f t="shared" si="6"/>
        <v>135500</v>
      </c>
      <c r="N10" s="64"/>
      <c r="O10" s="66"/>
      <c r="P10" s="8"/>
      <c r="R10" s="2"/>
      <c r="S10" s="2"/>
    </row>
    <row r="11" spans="1:19" ht="16.5" x14ac:dyDescent="0.3">
      <c r="A11" s="78">
        <v>10</v>
      </c>
      <c r="B11" s="79">
        <v>205</v>
      </c>
      <c r="C11" s="80">
        <v>2</v>
      </c>
      <c r="D11" s="81" t="s">
        <v>11</v>
      </c>
      <c r="E11" s="81">
        <v>1328</v>
      </c>
      <c r="F11" s="81">
        <v>118</v>
      </c>
      <c r="G11" s="81">
        <f t="shared" si="0"/>
        <v>1446</v>
      </c>
      <c r="H11" s="80">
        <f t="shared" si="1"/>
        <v>1590.6000000000001</v>
      </c>
      <c r="I11" s="93">
        <f>I10</f>
        <v>38620</v>
      </c>
      <c r="J11" s="94">
        <f t="shared" si="3"/>
        <v>55844520</v>
      </c>
      <c r="K11" s="95">
        <f t="shared" si="4"/>
        <v>50260068</v>
      </c>
      <c r="L11" s="95">
        <f t="shared" si="5"/>
        <v>44675616</v>
      </c>
      <c r="M11" s="96">
        <f t="shared" si="6"/>
        <v>139500</v>
      </c>
      <c r="N11" s="64"/>
      <c r="O11" s="66"/>
      <c r="P11" s="8"/>
      <c r="R11" s="2"/>
      <c r="S11" s="2"/>
    </row>
    <row r="12" spans="1:19" ht="16.5" x14ac:dyDescent="0.3">
      <c r="A12" s="78">
        <v>11</v>
      </c>
      <c r="B12" s="79">
        <v>301</v>
      </c>
      <c r="C12" s="80">
        <v>3</v>
      </c>
      <c r="D12" s="81" t="s">
        <v>40</v>
      </c>
      <c r="E12" s="81">
        <v>1961</v>
      </c>
      <c r="F12" s="81">
        <v>236</v>
      </c>
      <c r="G12" s="81">
        <f t="shared" si="0"/>
        <v>2197</v>
      </c>
      <c r="H12" s="80">
        <f t="shared" si="1"/>
        <v>2416.7000000000003</v>
      </c>
      <c r="I12" s="93">
        <f>I11+120</f>
        <v>38740</v>
      </c>
      <c r="J12" s="94">
        <f t="shared" si="3"/>
        <v>85111780</v>
      </c>
      <c r="K12" s="95">
        <f t="shared" si="4"/>
        <v>76600602</v>
      </c>
      <c r="L12" s="95">
        <f t="shared" si="5"/>
        <v>68089424</v>
      </c>
      <c r="M12" s="96">
        <f t="shared" si="6"/>
        <v>213000</v>
      </c>
      <c r="N12" s="64"/>
      <c r="O12" s="66"/>
      <c r="P12" s="8"/>
      <c r="R12" s="2"/>
      <c r="S12" s="2"/>
    </row>
    <row r="13" spans="1:19" ht="16.5" x14ac:dyDescent="0.3">
      <c r="A13" s="78">
        <v>12</v>
      </c>
      <c r="B13" s="79">
        <v>302</v>
      </c>
      <c r="C13" s="80">
        <v>3</v>
      </c>
      <c r="D13" s="81" t="s">
        <v>11</v>
      </c>
      <c r="E13" s="81">
        <v>1251</v>
      </c>
      <c r="F13" s="81">
        <v>81</v>
      </c>
      <c r="G13" s="81">
        <f t="shared" si="0"/>
        <v>1332</v>
      </c>
      <c r="H13" s="80">
        <f t="shared" si="1"/>
        <v>1465.2</v>
      </c>
      <c r="I13" s="93">
        <f t="shared" ref="I13:I15" si="7">I12</f>
        <v>38740</v>
      </c>
      <c r="J13" s="94">
        <f t="shared" si="3"/>
        <v>51601680</v>
      </c>
      <c r="K13" s="95">
        <f t="shared" si="4"/>
        <v>46441512</v>
      </c>
      <c r="L13" s="95">
        <f t="shared" si="5"/>
        <v>41281344</v>
      </c>
      <c r="M13" s="96">
        <f t="shared" si="6"/>
        <v>129000</v>
      </c>
      <c r="N13" s="64"/>
      <c r="O13" s="66"/>
      <c r="P13" s="8"/>
      <c r="R13" s="2"/>
      <c r="S13" s="2"/>
    </row>
    <row r="14" spans="1:19" ht="16.5" x14ac:dyDescent="0.3">
      <c r="A14" s="78">
        <v>13</v>
      </c>
      <c r="B14" s="79">
        <v>303</v>
      </c>
      <c r="C14" s="80">
        <v>3</v>
      </c>
      <c r="D14" s="81" t="s">
        <v>11</v>
      </c>
      <c r="E14" s="81">
        <v>1251</v>
      </c>
      <c r="F14" s="81">
        <v>81</v>
      </c>
      <c r="G14" s="81">
        <f t="shared" si="0"/>
        <v>1332</v>
      </c>
      <c r="H14" s="80">
        <f t="shared" si="1"/>
        <v>1465.2</v>
      </c>
      <c r="I14" s="93">
        <f t="shared" si="7"/>
        <v>38740</v>
      </c>
      <c r="J14" s="94">
        <f t="shared" si="3"/>
        <v>51601680</v>
      </c>
      <c r="K14" s="95">
        <f t="shared" si="4"/>
        <v>46441512</v>
      </c>
      <c r="L14" s="95">
        <f t="shared" si="5"/>
        <v>41281344</v>
      </c>
      <c r="M14" s="96">
        <f t="shared" si="6"/>
        <v>129000</v>
      </c>
      <c r="N14" s="64"/>
      <c r="O14" s="66"/>
      <c r="P14" s="8"/>
      <c r="R14" s="2"/>
      <c r="S14" s="2"/>
    </row>
    <row r="15" spans="1:19" ht="16.5" x14ac:dyDescent="0.3">
      <c r="A15" s="78">
        <v>14</v>
      </c>
      <c r="B15" s="79">
        <v>304</v>
      </c>
      <c r="C15" s="80">
        <v>3</v>
      </c>
      <c r="D15" s="81" t="s">
        <v>11</v>
      </c>
      <c r="E15" s="81">
        <v>1288</v>
      </c>
      <c r="F15" s="81">
        <v>113</v>
      </c>
      <c r="G15" s="81">
        <f t="shared" si="0"/>
        <v>1401</v>
      </c>
      <c r="H15" s="80">
        <f t="shared" si="1"/>
        <v>1541.1000000000001</v>
      </c>
      <c r="I15" s="93">
        <f t="shared" si="7"/>
        <v>38740</v>
      </c>
      <c r="J15" s="94">
        <f t="shared" si="3"/>
        <v>54274740</v>
      </c>
      <c r="K15" s="95">
        <f t="shared" si="4"/>
        <v>48847266</v>
      </c>
      <c r="L15" s="95">
        <f t="shared" si="5"/>
        <v>43419792</v>
      </c>
      <c r="M15" s="96">
        <f t="shared" si="6"/>
        <v>135500</v>
      </c>
      <c r="N15" s="64"/>
      <c r="O15" s="66"/>
      <c r="P15" s="8"/>
      <c r="R15" s="2"/>
      <c r="S15" s="2"/>
    </row>
    <row r="16" spans="1:19" ht="16.5" x14ac:dyDescent="0.3">
      <c r="A16" s="78">
        <v>15</v>
      </c>
      <c r="B16" s="79">
        <v>305</v>
      </c>
      <c r="C16" s="80">
        <v>3</v>
      </c>
      <c r="D16" s="81" t="s">
        <v>11</v>
      </c>
      <c r="E16" s="81">
        <v>1328</v>
      </c>
      <c r="F16" s="81">
        <v>118</v>
      </c>
      <c r="G16" s="81">
        <f t="shared" si="0"/>
        <v>1446</v>
      </c>
      <c r="H16" s="80">
        <f t="shared" si="1"/>
        <v>1590.6000000000001</v>
      </c>
      <c r="I16" s="93">
        <f>I15</f>
        <v>38740</v>
      </c>
      <c r="J16" s="94">
        <f t="shared" si="3"/>
        <v>56018040</v>
      </c>
      <c r="K16" s="95">
        <f t="shared" si="4"/>
        <v>50416236</v>
      </c>
      <c r="L16" s="95">
        <f t="shared" si="5"/>
        <v>44814432</v>
      </c>
      <c r="M16" s="96">
        <f t="shared" si="6"/>
        <v>140000</v>
      </c>
      <c r="N16" s="64"/>
      <c r="O16" s="66"/>
      <c r="P16" s="8"/>
      <c r="R16" s="2"/>
      <c r="S16" s="2"/>
    </row>
    <row r="17" spans="1:19" s="48" customFormat="1" ht="16.5" x14ac:dyDescent="0.3">
      <c r="A17" s="78">
        <v>16</v>
      </c>
      <c r="B17" s="79">
        <v>401</v>
      </c>
      <c r="C17" s="80">
        <v>4</v>
      </c>
      <c r="D17" s="81" t="s">
        <v>40</v>
      </c>
      <c r="E17" s="81">
        <v>1961</v>
      </c>
      <c r="F17" s="81">
        <v>236</v>
      </c>
      <c r="G17" s="81">
        <f t="shared" si="0"/>
        <v>2197</v>
      </c>
      <c r="H17" s="80">
        <f t="shared" si="1"/>
        <v>2416.7000000000003</v>
      </c>
      <c r="I17" s="93">
        <f>I16+120</f>
        <v>38860</v>
      </c>
      <c r="J17" s="94">
        <f t="shared" si="3"/>
        <v>85375420</v>
      </c>
      <c r="K17" s="95">
        <f t="shared" si="4"/>
        <v>76837878</v>
      </c>
      <c r="L17" s="95">
        <f t="shared" si="5"/>
        <v>68300336</v>
      </c>
      <c r="M17" s="96">
        <f t="shared" si="6"/>
        <v>213500</v>
      </c>
      <c r="N17" s="64"/>
      <c r="O17" s="66"/>
      <c r="P17" s="49"/>
      <c r="R17" s="7"/>
      <c r="S17" s="7"/>
    </row>
    <row r="18" spans="1:19" ht="16.5" x14ac:dyDescent="0.25">
      <c r="A18" s="78">
        <v>17</v>
      </c>
      <c r="B18" s="81">
        <v>402</v>
      </c>
      <c r="C18" s="80">
        <v>4</v>
      </c>
      <c r="D18" s="81" t="s">
        <v>11</v>
      </c>
      <c r="E18" s="81">
        <v>1251</v>
      </c>
      <c r="F18" s="81">
        <v>81</v>
      </c>
      <c r="G18" s="81">
        <f t="shared" si="0"/>
        <v>1332</v>
      </c>
      <c r="H18" s="80">
        <f t="shared" si="1"/>
        <v>1465.2</v>
      </c>
      <c r="I18" s="93">
        <f t="shared" ref="I18:I20" si="8">I17</f>
        <v>38860</v>
      </c>
      <c r="J18" s="94">
        <f t="shared" si="3"/>
        <v>51761520</v>
      </c>
      <c r="K18" s="95">
        <f t="shared" si="4"/>
        <v>46585368</v>
      </c>
      <c r="L18" s="95">
        <f t="shared" si="5"/>
        <v>41409216</v>
      </c>
      <c r="M18" s="96">
        <f t="shared" si="6"/>
        <v>129500</v>
      </c>
      <c r="P18" s="9"/>
      <c r="S18" s="10"/>
    </row>
    <row r="19" spans="1:19" ht="15.75" customHeight="1" x14ac:dyDescent="0.25">
      <c r="A19" s="78">
        <v>18</v>
      </c>
      <c r="B19" s="79">
        <v>403</v>
      </c>
      <c r="C19" s="80">
        <v>4</v>
      </c>
      <c r="D19" s="81" t="s">
        <v>11</v>
      </c>
      <c r="E19" s="81">
        <v>1251</v>
      </c>
      <c r="F19" s="81">
        <v>81</v>
      </c>
      <c r="G19" s="81">
        <f t="shared" si="0"/>
        <v>1332</v>
      </c>
      <c r="H19" s="80">
        <f t="shared" si="1"/>
        <v>1465.2</v>
      </c>
      <c r="I19" s="93">
        <f t="shared" si="8"/>
        <v>38860</v>
      </c>
      <c r="J19" s="94">
        <f t="shared" si="3"/>
        <v>51761520</v>
      </c>
      <c r="K19" s="95">
        <f t="shared" si="4"/>
        <v>46585368</v>
      </c>
      <c r="L19" s="95">
        <f t="shared" si="5"/>
        <v>41409216</v>
      </c>
      <c r="M19" s="96">
        <f t="shared" si="6"/>
        <v>129500</v>
      </c>
      <c r="P19" s="9"/>
      <c r="S19" s="10"/>
    </row>
    <row r="20" spans="1:19" ht="16.5" x14ac:dyDescent="0.25">
      <c r="A20" s="78">
        <v>19</v>
      </c>
      <c r="B20" s="81">
        <v>404</v>
      </c>
      <c r="C20" s="80">
        <v>4</v>
      </c>
      <c r="D20" s="81" t="s">
        <v>11</v>
      </c>
      <c r="E20" s="81">
        <v>1288</v>
      </c>
      <c r="F20" s="81">
        <v>113</v>
      </c>
      <c r="G20" s="81">
        <f t="shared" si="0"/>
        <v>1401</v>
      </c>
      <c r="H20" s="80">
        <f t="shared" si="1"/>
        <v>1541.1000000000001</v>
      </c>
      <c r="I20" s="93">
        <f t="shared" si="8"/>
        <v>38860</v>
      </c>
      <c r="J20" s="94">
        <f t="shared" si="3"/>
        <v>54442860</v>
      </c>
      <c r="K20" s="95">
        <f t="shared" si="4"/>
        <v>48998574</v>
      </c>
      <c r="L20" s="95">
        <f t="shared" si="5"/>
        <v>43554288</v>
      </c>
      <c r="M20" s="96">
        <f t="shared" si="6"/>
        <v>136000</v>
      </c>
      <c r="P20" s="9"/>
      <c r="S20" s="10"/>
    </row>
    <row r="21" spans="1:19" ht="17.25" customHeight="1" x14ac:dyDescent="0.25">
      <c r="A21" s="78">
        <v>20</v>
      </c>
      <c r="B21" s="79">
        <v>405</v>
      </c>
      <c r="C21" s="80">
        <v>4</v>
      </c>
      <c r="D21" s="81" t="s">
        <v>11</v>
      </c>
      <c r="E21" s="81">
        <v>1328</v>
      </c>
      <c r="F21" s="81">
        <v>118</v>
      </c>
      <c r="G21" s="81">
        <f t="shared" si="0"/>
        <v>1446</v>
      </c>
      <c r="H21" s="80">
        <f t="shared" si="1"/>
        <v>1590.6000000000001</v>
      </c>
      <c r="I21" s="93">
        <f>I20</f>
        <v>38860</v>
      </c>
      <c r="J21" s="94">
        <f t="shared" si="3"/>
        <v>56191560</v>
      </c>
      <c r="K21" s="95">
        <f t="shared" si="4"/>
        <v>50572404</v>
      </c>
      <c r="L21" s="95">
        <f t="shared" si="5"/>
        <v>44953248</v>
      </c>
      <c r="M21" s="96">
        <f t="shared" si="6"/>
        <v>140500</v>
      </c>
      <c r="S21" s="10"/>
    </row>
    <row r="22" spans="1:19" ht="16.5" x14ac:dyDescent="0.25">
      <c r="A22" s="78">
        <v>21</v>
      </c>
      <c r="B22" s="81">
        <v>502</v>
      </c>
      <c r="C22" s="81">
        <v>5</v>
      </c>
      <c r="D22" s="81" t="s">
        <v>11</v>
      </c>
      <c r="E22" s="81">
        <v>1251</v>
      </c>
      <c r="F22" s="81">
        <v>81</v>
      </c>
      <c r="G22" s="81">
        <f t="shared" si="0"/>
        <v>1332</v>
      </c>
      <c r="H22" s="80">
        <f t="shared" si="1"/>
        <v>1465.2</v>
      </c>
      <c r="I22" s="93">
        <f>I21+120</f>
        <v>38980</v>
      </c>
      <c r="J22" s="94">
        <f t="shared" si="3"/>
        <v>51921360</v>
      </c>
      <c r="K22" s="95">
        <f t="shared" si="4"/>
        <v>46729224</v>
      </c>
      <c r="L22" s="95">
        <f t="shared" si="5"/>
        <v>41537088</v>
      </c>
      <c r="M22" s="96">
        <f t="shared" si="6"/>
        <v>130000</v>
      </c>
      <c r="S22" s="10"/>
    </row>
    <row r="23" spans="1:19" ht="16.5" x14ac:dyDescent="0.25">
      <c r="A23" s="78">
        <v>22</v>
      </c>
      <c r="B23" s="81">
        <v>503</v>
      </c>
      <c r="C23" s="81">
        <v>5</v>
      </c>
      <c r="D23" s="81" t="s">
        <v>11</v>
      </c>
      <c r="E23" s="81">
        <v>1251</v>
      </c>
      <c r="F23" s="81">
        <v>81</v>
      </c>
      <c r="G23" s="81">
        <f t="shared" si="0"/>
        <v>1332</v>
      </c>
      <c r="H23" s="80">
        <f t="shared" si="1"/>
        <v>1465.2</v>
      </c>
      <c r="I23" s="93">
        <f t="shared" ref="I23:I25" si="9">I22</f>
        <v>38980</v>
      </c>
      <c r="J23" s="94">
        <f t="shared" si="3"/>
        <v>51921360</v>
      </c>
      <c r="K23" s="95">
        <f t="shared" si="4"/>
        <v>46729224</v>
      </c>
      <c r="L23" s="95">
        <f t="shared" si="5"/>
        <v>41537088</v>
      </c>
      <c r="M23" s="96">
        <f t="shared" si="6"/>
        <v>130000</v>
      </c>
      <c r="S23" s="10"/>
    </row>
    <row r="24" spans="1:19" ht="16.5" x14ac:dyDescent="0.25">
      <c r="A24" s="78">
        <v>23</v>
      </c>
      <c r="B24" s="81">
        <v>504</v>
      </c>
      <c r="C24" s="81">
        <v>5</v>
      </c>
      <c r="D24" s="81" t="s">
        <v>11</v>
      </c>
      <c r="E24" s="81">
        <v>1288</v>
      </c>
      <c r="F24" s="81">
        <v>113</v>
      </c>
      <c r="G24" s="81">
        <f t="shared" si="0"/>
        <v>1401</v>
      </c>
      <c r="H24" s="80">
        <f t="shared" si="1"/>
        <v>1541.1000000000001</v>
      </c>
      <c r="I24" s="93">
        <f t="shared" si="9"/>
        <v>38980</v>
      </c>
      <c r="J24" s="94">
        <f t="shared" si="3"/>
        <v>54610980</v>
      </c>
      <c r="K24" s="95">
        <f t="shared" si="4"/>
        <v>49149882</v>
      </c>
      <c r="L24" s="95">
        <f t="shared" si="5"/>
        <v>43688784</v>
      </c>
      <c r="M24" s="96">
        <f t="shared" si="6"/>
        <v>136500</v>
      </c>
      <c r="S24" s="10"/>
    </row>
    <row r="25" spans="1:19" ht="16.5" x14ac:dyDescent="0.25">
      <c r="A25" s="78">
        <v>24</v>
      </c>
      <c r="B25" s="81">
        <v>505</v>
      </c>
      <c r="C25" s="81">
        <v>5</v>
      </c>
      <c r="D25" s="81" t="s">
        <v>11</v>
      </c>
      <c r="E25" s="81">
        <v>1328</v>
      </c>
      <c r="F25" s="81">
        <v>118</v>
      </c>
      <c r="G25" s="81">
        <f t="shared" si="0"/>
        <v>1446</v>
      </c>
      <c r="H25" s="80">
        <f t="shared" si="1"/>
        <v>1590.6000000000001</v>
      </c>
      <c r="I25" s="93">
        <f t="shared" si="9"/>
        <v>38980</v>
      </c>
      <c r="J25" s="94">
        <f t="shared" si="3"/>
        <v>56365080</v>
      </c>
      <c r="K25" s="95">
        <f t="shared" si="4"/>
        <v>50728572</v>
      </c>
      <c r="L25" s="95">
        <f t="shared" si="5"/>
        <v>45092064</v>
      </c>
      <c r="M25" s="96">
        <f t="shared" si="6"/>
        <v>141000</v>
      </c>
      <c r="S25" s="10"/>
    </row>
    <row r="26" spans="1:19" x14ac:dyDescent="0.25">
      <c r="A26" s="78">
        <v>25</v>
      </c>
      <c r="B26" s="81">
        <v>601</v>
      </c>
      <c r="C26" s="81">
        <v>6</v>
      </c>
      <c r="D26" s="81" t="s">
        <v>40</v>
      </c>
      <c r="E26" s="81">
        <v>1961</v>
      </c>
      <c r="F26" s="81">
        <v>236</v>
      </c>
      <c r="G26" s="81">
        <f t="shared" si="0"/>
        <v>2197</v>
      </c>
      <c r="H26" s="80">
        <f t="shared" si="1"/>
        <v>2416.7000000000003</v>
      </c>
      <c r="I26" s="93">
        <f>I25+120</f>
        <v>39100</v>
      </c>
      <c r="J26" s="94">
        <f t="shared" si="3"/>
        <v>85902700</v>
      </c>
      <c r="K26" s="95">
        <f t="shared" si="4"/>
        <v>77312430</v>
      </c>
      <c r="L26" s="95">
        <f t="shared" si="5"/>
        <v>68722160</v>
      </c>
      <c r="M26" s="96">
        <f t="shared" si="6"/>
        <v>215000</v>
      </c>
    </row>
    <row r="27" spans="1:19" x14ac:dyDescent="0.25">
      <c r="A27" s="78">
        <v>26</v>
      </c>
      <c r="B27" s="81">
        <v>602</v>
      </c>
      <c r="C27" s="81">
        <v>6</v>
      </c>
      <c r="D27" s="81" t="s">
        <v>11</v>
      </c>
      <c r="E27" s="81">
        <v>1251</v>
      </c>
      <c r="F27" s="81">
        <v>81</v>
      </c>
      <c r="G27" s="81">
        <f t="shared" si="0"/>
        <v>1332</v>
      </c>
      <c r="H27" s="80">
        <f t="shared" si="1"/>
        <v>1465.2</v>
      </c>
      <c r="I27" s="93">
        <f t="shared" ref="I27:I29" si="10">I26</f>
        <v>39100</v>
      </c>
      <c r="J27" s="94">
        <f t="shared" si="3"/>
        <v>52081200</v>
      </c>
      <c r="K27" s="95">
        <f t="shared" si="4"/>
        <v>46873080</v>
      </c>
      <c r="L27" s="95">
        <f t="shared" si="5"/>
        <v>41664960</v>
      </c>
      <c r="M27" s="96">
        <f t="shared" si="6"/>
        <v>130000</v>
      </c>
    </row>
    <row r="28" spans="1:19" x14ac:dyDescent="0.25">
      <c r="A28" s="78">
        <v>27</v>
      </c>
      <c r="B28" s="81">
        <v>603</v>
      </c>
      <c r="C28" s="81">
        <v>6</v>
      </c>
      <c r="D28" s="81" t="s">
        <v>11</v>
      </c>
      <c r="E28" s="81">
        <v>1251</v>
      </c>
      <c r="F28" s="81">
        <v>81</v>
      </c>
      <c r="G28" s="81">
        <f t="shared" si="0"/>
        <v>1332</v>
      </c>
      <c r="H28" s="80">
        <f t="shared" si="1"/>
        <v>1465.2</v>
      </c>
      <c r="I28" s="93">
        <f t="shared" si="10"/>
        <v>39100</v>
      </c>
      <c r="J28" s="94">
        <f t="shared" si="3"/>
        <v>52081200</v>
      </c>
      <c r="K28" s="95">
        <f t="shared" si="4"/>
        <v>46873080</v>
      </c>
      <c r="L28" s="95">
        <f t="shared" si="5"/>
        <v>41664960</v>
      </c>
      <c r="M28" s="96">
        <f t="shared" si="6"/>
        <v>130000</v>
      </c>
    </row>
    <row r="29" spans="1:19" s="48" customFormat="1" x14ac:dyDescent="0.25">
      <c r="A29" s="78">
        <v>28</v>
      </c>
      <c r="B29" s="81">
        <v>604</v>
      </c>
      <c r="C29" s="81">
        <v>6</v>
      </c>
      <c r="D29" s="81" t="s">
        <v>11</v>
      </c>
      <c r="E29" s="81">
        <v>1288</v>
      </c>
      <c r="F29" s="81">
        <v>113</v>
      </c>
      <c r="G29" s="81">
        <f t="shared" si="0"/>
        <v>1401</v>
      </c>
      <c r="H29" s="80">
        <f t="shared" si="1"/>
        <v>1541.1000000000001</v>
      </c>
      <c r="I29" s="93">
        <f t="shared" si="10"/>
        <v>39100</v>
      </c>
      <c r="J29" s="94">
        <f t="shared" si="3"/>
        <v>54779100</v>
      </c>
      <c r="K29" s="95">
        <f t="shared" si="4"/>
        <v>49301190</v>
      </c>
      <c r="L29" s="95">
        <f t="shared" si="5"/>
        <v>43823280</v>
      </c>
      <c r="M29" s="96">
        <f t="shared" si="6"/>
        <v>137000</v>
      </c>
      <c r="N29" s="1"/>
      <c r="O29" s="1"/>
    </row>
    <row r="30" spans="1:19" x14ac:dyDescent="0.25">
      <c r="A30" s="78">
        <v>29</v>
      </c>
      <c r="B30" s="81">
        <v>605</v>
      </c>
      <c r="C30" s="81">
        <v>6</v>
      </c>
      <c r="D30" s="81" t="s">
        <v>11</v>
      </c>
      <c r="E30" s="81">
        <v>1328</v>
      </c>
      <c r="F30" s="81">
        <v>118</v>
      </c>
      <c r="G30" s="81">
        <f t="shared" si="0"/>
        <v>1446</v>
      </c>
      <c r="H30" s="80">
        <f t="shared" si="1"/>
        <v>1590.6000000000001</v>
      </c>
      <c r="I30" s="93">
        <f>I29</f>
        <v>39100</v>
      </c>
      <c r="J30" s="94">
        <f t="shared" si="3"/>
        <v>56538600</v>
      </c>
      <c r="K30" s="95">
        <f t="shared" si="4"/>
        <v>50884740</v>
      </c>
      <c r="L30" s="95">
        <f t="shared" si="5"/>
        <v>45230880</v>
      </c>
      <c r="M30" s="96">
        <f t="shared" si="6"/>
        <v>141500</v>
      </c>
    </row>
    <row r="31" spans="1:19" x14ac:dyDescent="0.25">
      <c r="A31" s="78">
        <v>30</v>
      </c>
      <c r="B31" s="81">
        <v>701</v>
      </c>
      <c r="C31" s="81">
        <v>7</v>
      </c>
      <c r="D31" s="81" t="s">
        <v>40</v>
      </c>
      <c r="E31" s="81">
        <v>1961</v>
      </c>
      <c r="F31" s="81">
        <v>236</v>
      </c>
      <c r="G31" s="81">
        <f t="shared" si="0"/>
        <v>2197</v>
      </c>
      <c r="H31" s="80">
        <f t="shared" si="1"/>
        <v>2416.7000000000003</v>
      </c>
      <c r="I31" s="93">
        <f>I30+120</f>
        <v>39220</v>
      </c>
      <c r="J31" s="94">
        <f t="shared" si="3"/>
        <v>86166340</v>
      </c>
      <c r="K31" s="95">
        <f t="shared" si="4"/>
        <v>77549706</v>
      </c>
      <c r="L31" s="95">
        <f t="shared" si="5"/>
        <v>68933072</v>
      </c>
      <c r="M31" s="96">
        <f t="shared" si="6"/>
        <v>215500</v>
      </c>
    </row>
    <row r="32" spans="1:19" x14ac:dyDescent="0.25">
      <c r="A32" s="78">
        <v>31</v>
      </c>
      <c r="B32" s="81">
        <v>702</v>
      </c>
      <c r="C32" s="81">
        <v>7</v>
      </c>
      <c r="D32" s="81" t="s">
        <v>11</v>
      </c>
      <c r="E32" s="81">
        <v>1251</v>
      </c>
      <c r="F32" s="81">
        <v>81</v>
      </c>
      <c r="G32" s="81">
        <f t="shared" si="0"/>
        <v>1332</v>
      </c>
      <c r="H32" s="80">
        <f t="shared" si="1"/>
        <v>1465.2</v>
      </c>
      <c r="I32" s="93">
        <f t="shared" ref="I32:I34" si="11">I31</f>
        <v>39220</v>
      </c>
      <c r="J32" s="94">
        <f t="shared" si="3"/>
        <v>52241040</v>
      </c>
      <c r="K32" s="95">
        <f t="shared" si="4"/>
        <v>47016936</v>
      </c>
      <c r="L32" s="95">
        <f t="shared" si="5"/>
        <v>41792832</v>
      </c>
      <c r="M32" s="96">
        <f t="shared" si="6"/>
        <v>130500</v>
      </c>
    </row>
    <row r="33" spans="1:19" x14ac:dyDescent="0.25">
      <c r="A33" s="78">
        <v>32</v>
      </c>
      <c r="B33" s="79">
        <v>703</v>
      </c>
      <c r="C33" s="79">
        <v>7</v>
      </c>
      <c r="D33" s="81" t="s">
        <v>11</v>
      </c>
      <c r="E33" s="81">
        <v>1251</v>
      </c>
      <c r="F33" s="81">
        <v>81</v>
      </c>
      <c r="G33" s="81">
        <f t="shared" si="0"/>
        <v>1332</v>
      </c>
      <c r="H33" s="80">
        <f t="shared" si="1"/>
        <v>1465.2</v>
      </c>
      <c r="I33" s="93">
        <f t="shared" si="11"/>
        <v>39220</v>
      </c>
      <c r="J33" s="94">
        <f t="shared" si="3"/>
        <v>52241040</v>
      </c>
      <c r="K33" s="95">
        <f t="shared" si="4"/>
        <v>47016936</v>
      </c>
      <c r="L33" s="95">
        <f t="shared" si="5"/>
        <v>41792832</v>
      </c>
      <c r="M33" s="96">
        <f t="shared" si="6"/>
        <v>130500</v>
      </c>
    </row>
    <row r="34" spans="1:19" s="1" customFormat="1" x14ac:dyDescent="0.25">
      <c r="A34" s="78">
        <v>33</v>
      </c>
      <c r="B34" s="79">
        <v>704</v>
      </c>
      <c r="C34" s="79">
        <v>7</v>
      </c>
      <c r="D34" s="81" t="s">
        <v>11</v>
      </c>
      <c r="E34" s="81">
        <v>1288</v>
      </c>
      <c r="F34" s="81">
        <v>113</v>
      </c>
      <c r="G34" s="81">
        <f t="shared" si="0"/>
        <v>1401</v>
      </c>
      <c r="H34" s="80">
        <f t="shared" si="1"/>
        <v>1541.1000000000001</v>
      </c>
      <c r="I34" s="93">
        <f t="shared" si="11"/>
        <v>39220</v>
      </c>
      <c r="J34" s="94">
        <f t="shared" si="3"/>
        <v>54947220</v>
      </c>
      <c r="K34" s="95">
        <f t="shared" si="4"/>
        <v>49452498</v>
      </c>
      <c r="L34" s="95">
        <f t="shared" si="5"/>
        <v>43957776</v>
      </c>
      <c r="M34" s="96">
        <f t="shared" si="6"/>
        <v>137500</v>
      </c>
      <c r="P34"/>
      <c r="Q34"/>
      <c r="S34"/>
    </row>
    <row r="35" spans="1:19" s="1" customFormat="1" x14ac:dyDescent="0.25">
      <c r="A35" s="78">
        <v>34</v>
      </c>
      <c r="B35" s="79">
        <v>705</v>
      </c>
      <c r="C35" s="79">
        <v>7</v>
      </c>
      <c r="D35" s="81" t="s">
        <v>11</v>
      </c>
      <c r="E35" s="81">
        <v>1328</v>
      </c>
      <c r="F35" s="81">
        <v>118</v>
      </c>
      <c r="G35" s="81">
        <f t="shared" si="0"/>
        <v>1446</v>
      </c>
      <c r="H35" s="80">
        <f t="shared" si="1"/>
        <v>1590.6000000000001</v>
      </c>
      <c r="I35" s="93">
        <f>I34</f>
        <v>39220</v>
      </c>
      <c r="J35" s="94">
        <f t="shared" si="3"/>
        <v>56712120</v>
      </c>
      <c r="K35" s="95">
        <f t="shared" si="4"/>
        <v>51040908</v>
      </c>
      <c r="L35" s="95">
        <f t="shared" si="5"/>
        <v>45369696</v>
      </c>
      <c r="M35" s="96">
        <f t="shared" si="6"/>
        <v>142000</v>
      </c>
      <c r="P35"/>
      <c r="Q35"/>
      <c r="S35"/>
    </row>
    <row r="36" spans="1:19" s="1" customFormat="1" x14ac:dyDescent="0.25">
      <c r="A36" s="78">
        <v>35</v>
      </c>
      <c r="B36" s="79">
        <v>801</v>
      </c>
      <c r="C36" s="79">
        <v>8</v>
      </c>
      <c r="D36" s="81" t="s">
        <v>40</v>
      </c>
      <c r="E36" s="81">
        <v>1961</v>
      </c>
      <c r="F36" s="81">
        <v>236</v>
      </c>
      <c r="G36" s="81">
        <f t="shared" si="0"/>
        <v>2197</v>
      </c>
      <c r="H36" s="80">
        <f t="shared" si="1"/>
        <v>2416.7000000000003</v>
      </c>
      <c r="I36" s="93">
        <f>I35+120</f>
        <v>39340</v>
      </c>
      <c r="J36" s="94">
        <f t="shared" si="3"/>
        <v>86429980</v>
      </c>
      <c r="K36" s="95">
        <f t="shared" si="4"/>
        <v>77786982</v>
      </c>
      <c r="L36" s="95">
        <f t="shared" si="5"/>
        <v>69143984</v>
      </c>
      <c r="M36" s="96">
        <f t="shared" si="6"/>
        <v>216000</v>
      </c>
      <c r="P36"/>
      <c r="Q36"/>
      <c r="S36"/>
    </row>
    <row r="37" spans="1:19" s="1" customFormat="1" x14ac:dyDescent="0.25">
      <c r="A37" s="78">
        <v>36</v>
      </c>
      <c r="B37" s="79">
        <v>802</v>
      </c>
      <c r="C37" s="79">
        <v>8</v>
      </c>
      <c r="D37" s="81" t="s">
        <v>11</v>
      </c>
      <c r="E37" s="81">
        <v>1251</v>
      </c>
      <c r="F37" s="81">
        <v>81</v>
      </c>
      <c r="G37" s="81">
        <f t="shared" si="0"/>
        <v>1332</v>
      </c>
      <c r="H37" s="80">
        <f t="shared" si="1"/>
        <v>1465.2</v>
      </c>
      <c r="I37" s="93">
        <f t="shared" ref="I37:I39" si="12">I36</f>
        <v>39340</v>
      </c>
      <c r="J37" s="94">
        <f t="shared" si="3"/>
        <v>52400880</v>
      </c>
      <c r="K37" s="95">
        <f t="shared" si="4"/>
        <v>47160792</v>
      </c>
      <c r="L37" s="95">
        <f t="shared" si="5"/>
        <v>41920704</v>
      </c>
      <c r="M37" s="96">
        <f t="shared" si="6"/>
        <v>131000</v>
      </c>
      <c r="P37"/>
      <c r="Q37"/>
      <c r="S37"/>
    </row>
    <row r="38" spans="1:19" s="1" customFormat="1" x14ac:dyDescent="0.25">
      <c r="A38" s="78">
        <v>37</v>
      </c>
      <c r="B38" s="79">
        <v>803</v>
      </c>
      <c r="C38" s="79">
        <v>8</v>
      </c>
      <c r="D38" s="81" t="s">
        <v>11</v>
      </c>
      <c r="E38" s="81">
        <v>1251</v>
      </c>
      <c r="F38" s="81">
        <v>81</v>
      </c>
      <c r="G38" s="81">
        <f t="shared" si="0"/>
        <v>1332</v>
      </c>
      <c r="H38" s="80">
        <f t="shared" si="1"/>
        <v>1465.2</v>
      </c>
      <c r="I38" s="93">
        <f t="shared" si="12"/>
        <v>39340</v>
      </c>
      <c r="J38" s="94">
        <f t="shared" si="3"/>
        <v>52400880</v>
      </c>
      <c r="K38" s="95">
        <f t="shared" si="4"/>
        <v>47160792</v>
      </c>
      <c r="L38" s="95">
        <f t="shared" si="5"/>
        <v>41920704</v>
      </c>
      <c r="M38" s="96">
        <f t="shared" si="6"/>
        <v>131000</v>
      </c>
      <c r="P38"/>
      <c r="Q38"/>
      <c r="S38"/>
    </row>
    <row r="39" spans="1:19" s="1" customFormat="1" x14ac:dyDescent="0.25">
      <c r="A39" s="78">
        <v>38</v>
      </c>
      <c r="B39" s="79">
        <v>804</v>
      </c>
      <c r="C39" s="79">
        <v>8</v>
      </c>
      <c r="D39" s="81" t="s">
        <v>11</v>
      </c>
      <c r="E39" s="81">
        <v>1288</v>
      </c>
      <c r="F39" s="81">
        <v>113</v>
      </c>
      <c r="G39" s="81">
        <f t="shared" si="0"/>
        <v>1401</v>
      </c>
      <c r="H39" s="80">
        <f t="shared" si="1"/>
        <v>1541.1000000000001</v>
      </c>
      <c r="I39" s="93">
        <f t="shared" si="12"/>
        <v>39340</v>
      </c>
      <c r="J39" s="94">
        <f t="shared" si="3"/>
        <v>55115340</v>
      </c>
      <c r="K39" s="95">
        <f t="shared" si="4"/>
        <v>49603806</v>
      </c>
      <c r="L39" s="95">
        <f t="shared" si="5"/>
        <v>44092272</v>
      </c>
      <c r="M39" s="96">
        <f t="shared" si="6"/>
        <v>138000</v>
      </c>
      <c r="P39"/>
      <c r="Q39"/>
      <c r="S39"/>
    </row>
    <row r="40" spans="1:19" s="1" customFormat="1" x14ac:dyDescent="0.25">
      <c r="A40" s="78">
        <v>39</v>
      </c>
      <c r="B40" s="79">
        <v>805</v>
      </c>
      <c r="C40" s="79">
        <v>8</v>
      </c>
      <c r="D40" s="81" t="s">
        <v>11</v>
      </c>
      <c r="E40" s="81">
        <v>1328</v>
      </c>
      <c r="F40" s="81">
        <v>118</v>
      </c>
      <c r="G40" s="81">
        <f t="shared" si="0"/>
        <v>1446</v>
      </c>
      <c r="H40" s="80">
        <f t="shared" si="1"/>
        <v>1590.6000000000001</v>
      </c>
      <c r="I40" s="93">
        <f>I39</f>
        <v>39340</v>
      </c>
      <c r="J40" s="94">
        <f t="shared" si="3"/>
        <v>56885640</v>
      </c>
      <c r="K40" s="95">
        <f t="shared" si="4"/>
        <v>51197076</v>
      </c>
      <c r="L40" s="95">
        <f t="shared" si="5"/>
        <v>45508512</v>
      </c>
      <c r="M40" s="96">
        <f t="shared" si="6"/>
        <v>142000</v>
      </c>
      <c r="P40"/>
      <c r="Q40"/>
      <c r="S40"/>
    </row>
    <row r="41" spans="1:19" s="1" customFormat="1" x14ac:dyDescent="0.25">
      <c r="A41" s="78">
        <v>40</v>
      </c>
      <c r="B41" s="79">
        <v>901</v>
      </c>
      <c r="C41" s="79">
        <v>9</v>
      </c>
      <c r="D41" s="81" t="s">
        <v>40</v>
      </c>
      <c r="E41" s="81">
        <v>1961</v>
      </c>
      <c r="F41" s="81">
        <v>236</v>
      </c>
      <c r="G41" s="81">
        <f t="shared" si="0"/>
        <v>2197</v>
      </c>
      <c r="H41" s="80">
        <f t="shared" si="1"/>
        <v>2416.7000000000003</v>
      </c>
      <c r="I41" s="93">
        <f>I40+120</f>
        <v>39460</v>
      </c>
      <c r="J41" s="94">
        <f t="shared" si="3"/>
        <v>86693620</v>
      </c>
      <c r="K41" s="95">
        <f t="shared" si="4"/>
        <v>78024258</v>
      </c>
      <c r="L41" s="95">
        <f t="shared" si="5"/>
        <v>69354896</v>
      </c>
      <c r="M41" s="96">
        <f t="shared" si="6"/>
        <v>216500</v>
      </c>
      <c r="P41"/>
      <c r="Q41"/>
      <c r="S41"/>
    </row>
    <row r="42" spans="1:19" s="1" customFormat="1" x14ac:dyDescent="0.25">
      <c r="A42" s="78">
        <v>41</v>
      </c>
      <c r="B42" s="79">
        <v>902</v>
      </c>
      <c r="C42" s="79">
        <v>9</v>
      </c>
      <c r="D42" s="81" t="s">
        <v>11</v>
      </c>
      <c r="E42" s="81">
        <v>1251</v>
      </c>
      <c r="F42" s="81">
        <v>81</v>
      </c>
      <c r="G42" s="81">
        <f t="shared" si="0"/>
        <v>1332</v>
      </c>
      <c r="H42" s="80">
        <f t="shared" si="1"/>
        <v>1465.2</v>
      </c>
      <c r="I42" s="93">
        <f t="shared" ref="I42:I44" si="13">I41</f>
        <v>39460</v>
      </c>
      <c r="J42" s="94">
        <f t="shared" si="3"/>
        <v>52560720</v>
      </c>
      <c r="K42" s="95">
        <f t="shared" si="4"/>
        <v>47304648</v>
      </c>
      <c r="L42" s="95">
        <f t="shared" si="5"/>
        <v>42048576</v>
      </c>
      <c r="M42" s="96">
        <f t="shared" si="6"/>
        <v>131500</v>
      </c>
      <c r="P42"/>
      <c r="Q42"/>
      <c r="S42"/>
    </row>
    <row r="43" spans="1:19" s="1" customFormat="1" x14ac:dyDescent="0.25">
      <c r="A43" s="78">
        <v>42</v>
      </c>
      <c r="B43" s="81">
        <v>903</v>
      </c>
      <c r="C43" s="81">
        <v>9</v>
      </c>
      <c r="D43" s="81" t="s">
        <v>11</v>
      </c>
      <c r="E43" s="81">
        <v>1251</v>
      </c>
      <c r="F43" s="81">
        <v>81</v>
      </c>
      <c r="G43" s="81">
        <f t="shared" si="0"/>
        <v>1332</v>
      </c>
      <c r="H43" s="80">
        <f t="shared" si="1"/>
        <v>1465.2</v>
      </c>
      <c r="I43" s="93">
        <f t="shared" si="13"/>
        <v>39460</v>
      </c>
      <c r="J43" s="94">
        <f t="shared" si="3"/>
        <v>52560720</v>
      </c>
      <c r="K43" s="95">
        <f t="shared" si="4"/>
        <v>47304648</v>
      </c>
      <c r="L43" s="95">
        <f t="shared" si="5"/>
        <v>42048576</v>
      </c>
      <c r="M43" s="96">
        <f t="shared" si="6"/>
        <v>131500</v>
      </c>
      <c r="P43"/>
      <c r="Q43"/>
      <c r="S43"/>
    </row>
    <row r="44" spans="1:19" s="1" customFormat="1" x14ac:dyDescent="0.25">
      <c r="A44" s="78">
        <v>43</v>
      </c>
      <c r="B44" s="81">
        <v>904</v>
      </c>
      <c r="C44" s="81">
        <v>9</v>
      </c>
      <c r="D44" s="81" t="s">
        <v>11</v>
      </c>
      <c r="E44" s="81">
        <v>1288</v>
      </c>
      <c r="F44" s="81">
        <v>113</v>
      </c>
      <c r="G44" s="81">
        <f t="shared" si="0"/>
        <v>1401</v>
      </c>
      <c r="H44" s="80">
        <f t="shared" si="1"/>
        <v>1541.1000000000001</v>
      </c>
      <c r="I44" s="93">
        <f t="shared" si="13"/>
        <v>39460</v>
      </c>
      <c r="J44" s="94">
        <f t="shared" si="3"/>
        <v>55283460</v>
      </c>
      <c r="K44" s="95">
        <f t="shared" si="4"/>
        <v>49755114</v>
      </c>
      <c r="L44" s="95">
        <f t="shared" si="5"/>
        <v>44226768</v>
      </c>
      <c r="M44" s="96">
        <f t="shared" si="6"/>
        <v>138000</v>
      </c>
      <c r="P44"/>
      <c r="Q44"/>
      <c r="S44"/>
    </row>
    <row r="45" spans="1:19" s="1" customFormat="1" x14ac:dyDescent="0.25">
      <c r="A45" s="78">
        <v>44</v>
      </c>
      <c r="B45" s="81">
        <v>905</v>
      </c>
      <c r="C45" s="81">
        <v>9</v>
      </c>
      <c r="D45" s="81" t="s">
        <v>11</v>
      </c>
      <c r="E45" s="81">
        <v>1328</v>
      </c>
      <c r="F45" s="81">
        <v>118</v>
      </c>
      <c r="G45" s="81">
        <f t="shared" si="0"/>
        <v>1446</v>
      </c>
      <c r="H45" s="80">
        <f t="shared" si="1"/>
        <v>1590.6000000000001</v>
      </c>
      <c r="I45" s="93">
        <f>I44</f>
        <v>39460</v>
      </c>
      <c r="J45" s="94">
        <f t="shared" si="3"/>
        <v>57059160</v>
      </c>
      <c r="K45" s="95">
        <f t="shared" si="4"/>
        <v>51353244</v>
      </c>
      <c r="L45" s="95">
        <f t="shared" si="5"/>
        <v>45647328</v>
      </c>
      <c r="M45" s="96">
        <f t="shared" si="6"/>
        <v>142500</v>
      </c>
      <c r="P45"/>
      <c r="Q45"/>
      <c r="S45"/>
    </row>
    <row r="46" spans="1:19" s="1" customFormat="1" x14ac:dyDescent="0.25">
      <c r="A46" s="78">
        <v>45</v>
      </c>
      <c r="B46" s="81">
        <v>1001</v>
      </c>
      <c r="C46" s="81">
        <v>10</v>
      </c>
      <c r="D46" s="81" t="s">
        <v>40</v>
      </c>
      <c r="E46" s="81">
        <v>1961</v>
      </c>
      <c r="F46" s="81">
        <v>236</v>
      </c>
      <c r="G46" s="81">
        <f t="shared" si="0"/>
        <v>2197</v>
      </c>
      <c r="H46" s="80">
        <f t="shared" si="1"/>
        <v>2416.7000000000003</v>
      </c>
      <c r="I46" s="93">
        <f>I45+120</f>
        <v>39580</v>
      </c>
      <c r="J46" s="94">
        <f t="shared" si="3"/>
        <v>86957260</v>
      </c>
      <c r="K46" s="95">
        <f t="shared" si="4"/>
        <v>78261534</v>
      </c>
      <c r="L46" s="95">
        <f t="shared" si="5"/>
        <v>69565808</v>
      </c>
      <c r="M46" s="96">
        <f t="shared" si="6"/>
        <v>217500</v>
      </c>
      <c r="P46"/>
      <c r="Q46"/>
      <c r="S46"/>
    </row>
    <row r="47" spans="1:19" s="1" customFormat="1" x14ac:dyDescent="0.25">
      <c r="A47" s="78">
        <v>46</v>
      </c>
      <c r="B47" s="81">
        <v>1002</v>
      </c>
      <c r="C47" s="81">
        <v>10</v>
      </c>
      <c r="D47" s="81" t="s">
        <v>11</v>
      </c>
      <c r="E47" s="81">
        <v>1251</v>
      </c>
      <c r="F47" s="81">
        <v>81</v>
      </c>
      <c r="G47" s="81">
        <f t="shared" si="0"/>
        <v>1332</v>
      </c>
      <c r="H47" s="80">
        <f t="shared" si="1"/>
        <v>1465.2</v>
      </c>
      <c r="I47" s="93">
        <f t="shared" ref="I47:I49" si="14">I46</f>
        <v>39580</v>
      </c>
      <c r="J47" s="94">
        <f t="shared" si="3"/>
        <v>52720560</v>
      </c>
      <c r="K47" s="95">
        <f t="shared" si="4"/>
        <v>47448504</v>
      </c>
      <c r="L47" s="95">
        <f t="shared" si="5"/>
        <v>42176448</v>
      </c>
      <c r="M47" s="96">
        <f t="shared" si="6"/>
        <v>132000</v>
      </c>
      <c r="P47"/>
      <c r="Q47"/>
      <c r="S47"/>
    </row>
    <row r="48" spans="1:19" s="1" customFormat="1" x14ac:dyDescent="0.25">
      <c r="A48" s="78">
        <v>47</v>
      </c>
      <c r="B48" s="81">
        <v>1003</v>
      </c>
      <c r="C48" s="81">
        <v>10</v>
      </c>
      <c r="D48" s="81" t="s">
        <v>11</v>
      </c>
      <c r="E48" s="81">
        <v>1251</v>
      </c>
      <c r="F48" s="81">
        <v>81</v>
      </c>
      <c r="G48" s="81">
        <f t="shared" si="0"/>
        <v>1332</v>
      </c>
      <c r="H48" s="80">
        <f t="shared" si="1"/>
        <v>1465.2</v>
      </c>
      <c r="I48" s="93">
        <f t="shared" si="14"/>
        <v>39580</v>
      </c>
      <c r="J48" s="94">
        <f t="shared" si="3"/>
        <v>52720560</v>
      </c>
      <c r="K48" s="95">
        <f t="shared" si="4"/>
        <v>47448504</v>
      </c>
      <c r="L48" s="95">
        <f t="shared" si="5"/>
        <v>42176448</v>
      </c>
      <c r="M48" s="96">
        <f t="shared" si="6"/>
        <v>132000</v>
      </c>
      <c r="P48"/>
      <c r="Q48"/>
      <c r="S48"/>
    </row>
    <row r="49" spans="1:19" s="1" customFormat="1" x14ac:dyDescent="0.25">
      <c r="A49" s="78">
        <v>48</v>
      </c>
      <c r="B49" s="81">
        <v>1004</v>
      </c>
      <c r="C49" s="81">
        <v>10</v>
      </c>
      <c r="D49" s="81" t="s">
        <v>11</v>
      </c>
      <c r="E49" s="81">
        <v>1288</v>
      </c>
      <c r="F49" s="81">
        <v>113</v>
      </c>
      <c r="G49" s="81">
        <f t="shared" si="0"/>
        <v>1401</v>
      </c>
      <c r="H49" s="80">
        <f t="shared" si="1"/>
        <v>1541.1000000000001</v>
      </c>
      <c r="I49" s="93">
        <f t="shared" si="14"/>
        <v>39580</v>
      </c>
      <c r="J49" s="94">
        <f t="shared" si="3"/>
        <v>55451580</v>
      </c>
      <c r="K49" s="95">
        <f t="shared" si="4"/>
        <v>49906422</v>
      </c>
      <c r="L49" s="95">
        <f t="shared" si="5"/>
        <v>44361264</v>
      </c>
      <c r="M49" s="96">
        <f t="shared" si="6"/>
        <v>138500</v>
      </c>
      <c r="P49"/>
      <c r="Q49"/>
      <c r="S49"/>
    </row>
    <row r="50" spans="1:19" s="1" customFormat="1" x14ac:dyDescent="0.25">
      <c r="A50" s="78">
        <v>49</v>
      </c>
      <c r="B50" s="81">
        <v>1005</v>
      </c>
      <c r="C50" s="81">
        <v>10</v>
      </c>
      <c r="D50" s="81" t="s">
        <v>11</v>
      </c>
      <c r="E50" s="81">
        <v>1328</v>
      </c>
      <c r="F50" s="81">
        <v>118</v>
      </c>
      <c r="G50" s="81">
        <f t="shared" si="0"/>
        <v>1446</v>
      </c>
      <c r="H50" s="80">
        <f t="shared" si="1"/>
        <v>1590.6000000000001</v>
      </c>
      <c r="I50" s="93">
        <f>I49</f>
        <v>39580</v>
      </c>
      <c r="J50" s="94">
        <f t="shared" si="3"/>
        <v>57232680</v>
      </c>
      <c r="K50" s="95">
        <f t="shared" si="4"/>
        <v>51509412</v>
      </c>
      <c r="L50" s="95">
        <f t="shared" si="5"/>
        <v>45786144</v>
      </c>
      <c r="M50" s="96">
        <f t="shared" si="6"/>
        <v>143000</v>
      </c>
      <c r="P50"/>
      <c r="Q50"/>
      <c r="S50"/>
    </row>
    <row r="51" spans="1:19" s="1" customFormat="1" x14ac:dyDescent="0.25">
      <c r="A51" s="78">
        <v>50</v>
      </c>
      <c r="B51" s="81">
        <v>1101</v>
      </c>
      <c r="C51" s="81">
        <v>11</v>
      </c>
      <c r="D51" s="81" t="s">
        <v>40</v>
      </c>
      <c r="E51" s="81">
        <v>1961</v>
      </c>
      <c r="F51" s="81">
        <v>236</v>
      </c>
      <c r="G51" s="81">
        <f t="shared" si="0"/>
        <v>2197</v>
      </c>
      <c r="H51" s="80">
        <f t="shared" si="1"/>
        <v>2416.7000000000003</v>
      </c>
      <c r="I51" s="93">
        <f>I50+120</f>
        <v>39700</v>
      </c>
      <c r="J51" s="94">
        <f t="shared" si="3"/>
        <v>87220900</v>
      </c>
      <c r="K51" s="95">
        <f t="shared" si="4"/>
        <v>78498810</v>
      </c>
      <c r="L51" s="95">
        <f t="shared" si="5"/>
        <v>69776720</v>
      </c>
      <c r="M51" s="96">
        <f t="shared" si="6"/>
        <v>218000</v>
      </c>
      <c r="P51"/>
      <c r="Q51"/>
      <c r="S51"/>
    </row>
    <row r="52" spans="1:19" s="1" customFormat="1" x14ac:dyDescent="0.25">
      <c r="A52" s="78">
        <v>51</v>
      </c>
      <c r="B52" s="81">
        <v>1102</v>
      </c>
      <c r="C52" s="81">
        <v>11</v>
      </c>
      <c r="D52" s="81" t="s">
        <v>11</v>
      </c>
      <c r="E52" s="81">
        <v>1251</v>
      </c>
      <c r="F52" s="81">
        <v>81</v>
      </c>
      <c r="G52" s="81">
        <f t="shared" si="0"/>
        <v>1332</v>
      </c>
      <c r="H52" s="80">
        <f t="shared" si="1"/>
        <v>1465.2</v>
      </c>
      <c r="I52" s="93">
        <f t="shared" ref="I52:I54" si="15">I51</f>
        <v>39700</v>
      </c>
      <c r="J52" s="94">
        <f t="shared" si="3"/>
        <v>52880400</v>
      </c>
      <c r="K52" s="95">
        <f t="shared" si="4"/>
        <v>47592360</v>
      </c>
      <c r="L52" s="95">
        <f t="shared" si="5"/>
        <v>42304320</v>
      </c>
      <c r="M52" s="96">
        <f t="shared" si="6"/>
        <v>132000</v>
      </c>
      <c r="P52"/>
      <c r="Q52"/>
      <c r="S52"/>
    </row>
    <row r="53" spans="1:19" s="1" customFormat="1" x14ac:dyDescent="0.25">
      <c r="A53" s="78">
        <v>52</v>
      </c>
      <c r="B53" s="81">
        <v>1103</v>
      </c>
      <c r="C53" s="81">
        <v>11</v>
      </c>
      <c r="D53" s="81" t="s">
        <v>11</v>
      </c>
      <c r="E53" s="81">
        <v>1251</v>
      </c>
      <c r="F53" s="81">
        <v>81</v>
      </c>
      <c r="G53" s="81">
        <f t="shared" si="0"/>
        <v>1332</v>
      </c>
      <c r="H53" s="80">
        <f t="shared" si="1"/>
        <v>1465.2</v>
      </c>
      <c r="I53" s="93">
        <f t="shared" si="15"/>
        <v>39700</v>
      </c>
      <c r="J53" s="94">
        <f t="shared" si="3"/>
        <v>52880400</v>
      </c>
      <c r="K53" s="95">
        <f t="shared" si="4"/>
        <v>47592360</v>
      </c>
      <c r="L53" s="95">
        <f t="shared" si="5"/>
        <v>42304320</v>
      </c>
      <c r="M53" s="96">
        <f t="shared" si="6"/>
        <v>132000</v>
      </c>
      <c r="P53"/>
      <c r="Q53"/>
      <c r="S53"/>
    </row>
    <row r="54" spans="1:19" s="1" customFormat="1" x14ac:dyDescent="0.25">
      <c r="A54" s="78">
        <v>53</v>
      </c>
      <c r="B54" s="81">
        <v>1104</v>
      </c>
      <c r="C54" s="81">
        <v>11</v>
      </c>
      <c r="D54" s="81" t="s">
        <v>11</v>
      </c>
      <c r="E54" s="81">
        <v>1288</v>
      </c>
      <c r="F54" s="81">
        <v>113</v>
      </c>
      <c r="G54" s="81">
        <f t="shared" si="0"/>
        <v>1401</v>
      </c>
      <c r="H54" s="80">
        <f t="shared" si="1"/>
        <v>1541.1000000000001</v>
      </c>
      <c r="I54" s="93">
        <f t="shared" si="15"/>
        <v>39700</v>
      </c>
      <c r="J54" s="94">
        <f t="shared" si="3"/>
        <v>55619700</v>
      </c>
      <c r="K54" s="95">
        <f t="shared" si="4"/>
        <v>50057730</v>
      </c>
      <c r="L54" s="95">
        <f t="shared" si="5"/>
        <v>44495760</v>
      </c>
      <c r="M54" s="96">
        <f t="shared" si="6"/>
        <v>139000</v>
      </c>
      <c r="P54"/>
      <c r="Q54"/>
      <c r="S54"/>
    </row>
    <row r="55" spans="1:19" s="1" customFormat="1" x14ac:dyDescent="0.25">
      <c r="A55" s="78">
        <v>54</v>
      </c>
      <c r="B55" s="81">
        <v>1105</v>
      </c>
      <c r="C55" s="81">
        <v>11</v>
      </c>
      <c r="D55" s="81" t="s">
        <v>11</v>
      </c>
      <c r="E55" s="81">
        <v>1328</v>
      </c>
      <c r="F55" s="81">
        <v>118</v>
      </c>
      <c r="G55" s="81">
        <f t="shared" si="0"/>
        <v>1446</v>
      </c>
      <c r="H55" s="80">
        <f t="shared" si="1"/>
        <v>1590.6000000000001</v>
      </c>
      <c r="I55" s="93">
        <f>I54</f>
        <v>39700</v>
      </c>
      <c r="J55" s="94">
        <f t="shared" si="3"/>
        <v>57406200</v>
      </c>
      <c r="K55" s="95">
        <f t="shared" si="4"/>
        <v>51665580</v>
      </c>
      <c r="L55" s="95">
        <f t="shared" si="5"/>
        <v>45924960</v>
      </c>
      <c r="M55" s="96">
        <f t="shared" si="6"/>
        <v>143500</v>
      </c>
      <c r="P55"/>
      <c r="Q55"/>
      <c r="S55"/>
    </row>
    <row r="56" spans="1:19" s="1" customFormat="1" x14ac:dyDescent="0.25">
      <c r="A56" s="78">
        <v>55</v>
      </c>
      <c r="B56" s="81">
        <v>1202</v>
      </c>
      <c r="C56" s="81">
        <v>12</v>
      </c>
      <c r="D56" s="81" t="s">
        <v>11</v>
      </c>
      <c r="E56" s="81">
        <v>1251</v>
      </c>
      <c r="F56" s="81">
        <v>81</v>
      </c>
      <c r="G56" s="81">
        <f t="shared" si="0"/>
        <v>1332</v>
      </c>
      <c r="H56" s="80">
        <f t="shared" si="1"/>
        <v>1465.2</v>
      </c>
      <c r="I56" s="93">
        <f>I55+120</f>
        <v>39820</v>
      </c>
      <c r="J56" s="94">
        <f t="shared" si="3"/>
        <v>53040240</v>
      </c>
      <c r="K56" s="95">
        <f t="shared" si="4"/>
        <v>47736216</v>
      </c>
      <c r="L56" s="95">
        <f t="shared" si="5"/>
        <v>42432192</v>
      </c>
      <c r="M56" s="96">
        <f t="shared" si="6"/>
        <v>132500</v>
      </c>
      <c r="P56"/>
      <c r="Q56"/>
      <c r="S56"/>
    </row>
    <row r="57" spans="1:19" s="1" customFormat="1" x14ac:dyDescent="0.25">
      <c r="A57" s="78">
        <v>56</v>
      </c>
      <c r="B57" s="81">
        <v>1203</v>
      </c>
      <c r="C57" s="81">
        <v>12</v>
      </c>
      <c r="D57" s="81" t="s">
        <v>11</v>
      </c>
      <c r="E57" s="81">
        <v>1251</v>
      </c>
      <c r="F57" s="81">
        <v>81</v>
      </c>
      <c r="G57" s="81">
        <f t="shared" si="0"/>
        <v>1332</v>
      </c>
      <c r="H57" s="80">
        <f t="shared" si="1"/>
        <v>1465.2</v>
      </c>
      <c r="I57" s="93">
        <f t="shared" ref="I57:I59" si="16">I56</f>
        <v>39820</v>
      </c>
      <c r="J57" s="94">
        <f t="shared" si="3"/>
        <v>53040240</v>
      </c>
      <c r="K57" s="95">
        <f t="shared" si="4"/>
        <v>47736216</v>
      </c>
      <c r="L57" s="95">
        <f t="shared" si="5"/>
        <v>42432192</v>
      </c>
      <c r="M57" s="96">
        <f t="shared" si="6"/>
        <v>132500</v>
      </c>
      <c r="P57"/>
      <c r="Q57"/>
      <c r="S57"/>
    </row>
    <row r="58" spans="1:19" s="1" customFormat="1" x14ac:dyDescent="0.25">
      <c r="A58" s="78">
        <v>57</v>
      </c>
      <c r="B58" s="81">
        <v>1204</v>
      </c>
      <c r="C58" s="81">
        <v>12</v>
      </c>
      <c r="D58" s="81" t="s">
        <v>11</v>
      </c>
      <c r="E58" s="81">
        <v>1288</v>
      </c>
      <c r="F58" s="81">
        <v>113</v>
      </c>
      <c r="G58" s="81">
        <f t="shared" si="0"/>
        <v>1401</v>
      </c>
      <c r="H58" s="80">
        <f t="shared" si="1"/>
        <v>1541.1000000000001</v>
      </c>
      <c r="I58" s="93">
        <f t="shared" si="16"/>
        <v>39820</v>
      </c>
      <c r="J58" s="94">
        <f t="shared" si="3"/>
        <v>55787820</v>
      </c>
      <c r="K58" s="95">
        <f t="shared" si="4"/>
        <v>50209038</v>
      </c>
      <c r="L58" s="95">
        <f t="shared" si="5"/>
        <v>44630256</v>
      </c>
      <c r="M58" s="96">
        <f t="shared" si="6"/>
        <v>139500</v>
      </c>
      <c r="P58"/>
      <c r="Q58"/>
      <c r="S58"/>
    </row>
    <row r="59" spans="1:19" s="1" customFormat="1" x14ac:dyDescent="0.25">
      <c r="A59" s="78">
        <v>58</v>
      </c>
      <c r="B59" s="81">
        <v>1205</v>
      </c>
      <c r="C59" s="81">
        <v>12</v>
      </c>
      <c r="D59" s="81" t="s">
        <v>11</v>
      </c>
      <c r="E59" s="81">
        <v>1328</v>
      </c>
      <c r="F59" s="81">
        <v>118</v>
      </c>
      <c r="G59" s="81">
        <f t="shared" si="0"/>
        <v>1446</v>
      </c>
      <c r="H59" s="80">
        <f t="shared" si="1"/>
        <v>1590.6000000000001</v>
      </c>
      <c r="I59" s="93">
        <f t="shared" si="16"/>
        <v>39820</v>
      </c>
      <c r="J59" s="94">
        <f t="shared" si="3"/>
        <v>57579720</v>
      </c>
      <c r="K59" s="95">
        <f t="shared" si="4"/>
        <v>51821748</v>
      </c>
      <c r="L59" s="95">
        <f t="shared" si="5"/>
        <v>46063776</v>
      </c>
      <c r="M59" s="96">
        <f t="shared" si="6"/>
        <v>144000</v>
      </c>
      <c r="P59"/>
      <c r="Q59"/>
      <c r="S59"/>
    </row>
    <row r="60" spans="1:19" s="1" customFormat="1" x14ac:dyDescent="0.25">
      <c r="A60" s="78">
        <v>59</v>
      </c>
      <c r="B60" s="81">
        <v>1301</v>
      </c>
      <c r="C60" s="81">
        <v>13</v>
      </c>
      <c r="D60" s="81" t="s">
        <v>40</v>
      </c>
      <c r="E60" s="81">
        <v>1961</v>
      </c>
      <c r="F60" s="81">
        <v>236</v>
      </c>
      <c r="G60" s="81">
        <f t="shared" si="0"/>
        <v>2197</v>
      </c>
      <c r="H60" s="80">
        <f t="shared" si="1"/>
        <v>2416.7000000000003</v>
      </c>
      <c r="I60" s="93">
        <f>I59+120</f>
        <v>39940</v>
      </c>
      <c r="J60" s="94">
        <f t="shared" si="3"/>
        <v>87748180</v>
      </c>
      <c r="K60" s="95">
        <f t="shared" si="4"/>
        <v>78973362</v>
      </c>
      <c r="L60" s="95">
        <f t="shared" si="5"/>
        <v>70198544</v>
      </c>
      <c r="M60" s="96">
        <f t="shared" si="6"/>
        <v>219500</v>
      </c>
      <c r="P60"/>
      <c r="Q60"/>
      <c r="S60"/>
    </row>
    <row r="61" spans="1:19" s="1" customFormat="1" x14ac:dyDescent="0.25">
      <c r="A61" s="78">
        <v>60</v>
      </c>
      <c r="B61" s="81">
        <v>1302</v>
      </c>
      <c r="C61" s="81">
        <v>13</v>
      </c>
      <c r="D61" s="81" t="s">
        <v>11</v>
      </c>
      <c r="E61" s="81">
        <v>1251</v>
      </c>
      <c r="F61" s="81">
        <v>81</v>
      </c>
      <c r="G61" s="81">
        <f t="shared" si="0"/>
        <v>1332</v>
      </c>
      <c r="H61" s="80">
        <f t="shared" si="1"/>
        <v>1465.2</v>
      </c>
      <c r="I61" s="93">
        <f t="shared" ref="I61:I63" si="17">I60</f>
        <v>39940</v>
      </c>
      <c r="J61" s="94">
        <f t="shared" si="3"/>
        <v>53200080</v>
      </c>
      <c r="K61" s="95">
        <f t="shared" si="4"/>
        <v>47880072</v>
      </c>
      <c r="L61" s="95">
        <f t="shared" si="5"/>
        <v>42560064</v>
      </c>
      <c r="M61" s="96">
        <f t="shared" si="6"/>
        <v>133000</v>
      </c>
      <c r="P61"/>
      <c r="Q61"/>
      <c r="S61"/>
    </row>
    <row r="62" spans="1:19" s="1" customFormat="1" x14ac:dyDescent="0.25">
      <c r="A62" s="78">
        <v>61</v>
      </c>
      <c r="B62" s="81">
        <v>1303</v>
      </c>
      <c r="C62" s="81">
        <v>13</v>
      </c>
      <c r="D62" s="81" t="s">
        <v>11</v>
      </c>
      <c r="E62" s="81">
        <v>1251</v>
      </c>
      <c r="F62" s="81">
        <v>81</v>
      </c>
      <c r="G62" s="81">
        <f t="shared" si="0"/>
        <v>1332</v>
      </c>
      <c r="H62" s="80">
        <f t="shared" si="1"/>
        <v>1465.2</v>
      </c>
      <c r="I62" s="93">
        <f t="shared" si="17"/>
        <v>39940</v>
      </c>
      <c r="J62" s="94">
        <f t="shared" si="3"/>
        <v>53200080</v>
      </c>
      <c r="K62" s="95">
        <f t="shared" si="4"/>
        <v>47880072</v>
      </c>
      <c r="L62" s="95">
        <f t="shared" si="5"/>
        <v>42560064</v>
      </c>
      <c r="M62" s="96">
        <f t="shared" si="6"/>
        <v>133000</v>
      </c>
      <c r="P62"/>
      <c r="Q62"/>
      <c r="S62"/>
    </row>
    <row r="63" spans="1:19" s="1" customFormat="1" x14ac:dyDescent="0.25">
      <c r="A63" s="78">
        <v>62</v>
      </c>
      <c r="B63" s="81">
        <v>1304</v>
      </c>
      <c r="C63" s="81">
        <v>13</v>
      </c>
      <c r="D63" s="81" t="s">
        <v>11</v>
      </c>
      <c r="E63" s="81">
        <v>1288</v>
      </c>
      <c r="F63" s="81">
        <v>113</v>
      </c>
      <c r="G63" s="81">
        <f t="shared" si="0"/>
        <v>1401</v>
      </c>
      <c r="H63" s="80">
        <f t="shared" si="1"/>
        <v>1541.1000000000001</v>
      </c>
      <c r="I63" s="93">
        <f t="shared" si="17"/>
        <v>39940</v>
      </c>
      <c r="J63" s="94">
        <f t="shared" si="3"/>
        <v>55955940</v>
      </c>
      <c r="K63" s="95">
        <f t="shared" si="4"/>
        <v>50360346</v>
      </c>
      <c r="L63" s="95">
        <f t="shared" si="5"/>
        <v>44764752</v>
      </c>
      <c r="M63" s="96">
        <f t="shared" si="6"/>
        <v>140000</v>
      </c>
      <c r="P63"/>
      <c r="Q63"/>
      <c r="S63"/>
    </row>
    <row r="64" spans="1:19" s="1" customFormat="1" x14ac:dyDescent="0.25">
      <c r="A64" s="78">
        <v>63</v>
      </c>
      <c r="B64" s="81">
        <v>1305</v>
      </c>
      <c r="C64" s="81">
        <v>13</v>
      </c>
      <c r="D64" s="81" t="s">
        <v>11</v>
      </c>
      <c r="E64" s="81">
        <v>1328</v>
      </c>
      <c r="F64" s="81">
        <v>118</v>
      </c>
      <c r="G64" s="81">
        <f t="shared" si="0"/>
        <v>1446</v>
      </c>
      <c r="H64" s="80">
        <f t="shared" si="1"/>
        <v>1590.6000000000001</v>
      </c>
      <c r="I64" s="93">
        <f>I63</f>
        <v>39940</v>
      </c>
      <c r="J64" s="94">
        <f t="shared" si="3"/>
        <v>57753240</v>
      </c>
      <c r="K64" s="95">
        <f t="shared" si="4"/>
        <v>51977916</v>
      </c>
      <c r="L64" s="95">
        <f t="shared" si="5"/>
        <v>46202592</v>
      </c>
      <c r="M64" s="96">
        <f t="shared" si="6"/>
        <v>144500</v>
      </c>
      <c r="P64"/>
      <c r="Q64"/>
      <c r="S64"/>
    </row>
    <row r="65" spans="1:19" s="1" customFormat="1" x14ac:dyDescent="0.25">
      <c r="A65" s="78">
        <v>64</v>
      </c>
      <c r="B65" s="81">
        <v>1401</v>
      </c>
      <c r="C65" s="81">
        <v>14</v>
      </c>
      <c r="D65" s="81" t="s">
        <v>40</v>
      </c>
      <c r="E65" s="81">
        <v>1961</v>
      </c>
      <c r="F65" s="81">
        <v>236</v>
      </c>
      <c r="G65" s="81">
        <f t="shared" si="0"/>
        <v>2197</v>
      </c>
      <c r="H65" s="80">
        <f t="shared" si="1"/>
        <v>2416.7000000000003</v>
      </c>
      <c r="I65" s="93">
        <f>I64+120</f>
        <v>40060</v>
      </c>
      <c r="J65" s="94">
        <f t="shared" si="3"/>
        <v>88011820</v>
      </c>
      <c r="K65" s="95">
        <f t="shared" si="4"/>
        <v>79210638</v>
      </c>
      <c r="L65" s="95">
        <f t="shared" si="5"/>
        <v>70409456</v>
      </c>
      <c r="M65" s="96">
        <f t="shared" si="6"/>
        <v>220000</v>
      </c>
      <c r="P65"/>
      <c r="Q65"/>
      <c r="S65"/>
    </row>
    <row r="66" spans="1:19" s="1" customFormat="1" x14ac:dyDescent="0.25">
      <c r="A66" s="78">
        <v>65</v>
      </c>
      <c r="B66" s="81">
        <v>1402</v>
      </c>
      <c r="C66" s="81">
        <v>14</v>
      </c>
      <c r="D66" s="81" t="s">
        <v>11</v>
      </c>
      <c r="E66" s="81">
        <v>1251</v>
      </c>
      <c r="F66" s="81">
        <v>81</v>
      </c>
      <c r="G66" s="81">
        <f t="shared" si="0"/>
        <v>1332</v>
      </c>
      <c r="H66" s="80">
        <f t="shared" si="1"/>
        <v>1465.2</v>
      </c>
      <c r="I66" s="93">
        <f t="shared" ref="I66:I68" si="18">I65</f>
        <v>40060</v>
      </c>
      <c r="J66" s="94">
        <f t="shared" si="3"/>
        <v>53359920</v>
      </c>
      <c r="K66" s="95">
        <f t="shared" si="4"/>
        <v>48023928</v>
      </c>
      <c r="L66" s="95">
        <f t="shared" si="5"/>
        <v>42687936</v>
      </c>
      <c r="M66" s="96">
        <f t="shared" si="6"/>
        <v>133500</v>
      </c>
      <c r="P66"/>
      <c r="Q66"/>
      <c r="S66"/>
    </row>
    <row r="67" spans="1:19" s="1" customFormat="1" x14ac:dyDescent="0.25">
      <c r="A67" s="78">
        <v>66</v>
      </c>
      <c r="B67" s="81">
        <v>1403</v>
      </c>
      <c r="C67" s="81">
        <v>14</v>
      </c>
      <c r="D67" s="81" t="s">
        <v>11</v>
      </c>
      <c r="E67" s="81">
        <v>1251</v>
      </c>
      <c r="F67" s="81">
        <v>81</v>
      </c>
      <c r="G67" s="81">
        <f t="shared" ref="G67:G128" si="19">E67+F67</f>
        <v>1332</v>
      </c>
      <c r="H67" s="80">
        <f t="shared" ref="H67:H128" si="20">G67*1.1</f>
        <v>1465.2</v>
      </c>
      <c r="I67" s="93">
        <f t="shared" si="18"/>
        <v>40060</v>
      </c>
      <c r="J67" s="94">
        <f t="shared" ref="J67:J128" si="21">G67*I67</f>
        <v>53359920</v>
      </c>
      <c r="K67" s="95">
        <f t="shared" ref="K67:K128" si="22">J67*0.9</f>
        <v>48023928</v>
      </c>
      <c r="L67" s="95">
        <f t="shared" ref="L67:L128" si="23">J67*0.8</f>
        <v>42687936</v>
      </c>
      <c r="M67" s="96">
        <f t="shared" ref="M67:M128" si="24">MROUND((J67*0.03/12),500)</f>
        <v>133500</v>
      </c>
      <c r="P67"/>
      <c r="Q67"/>
      <c r="S67"/>
    </row>
    <row r="68" spans="1:19" s="1" customFormat="1" x14ac:dyDescent="0.25">
      <c r="A68" s="78">
        <v>67</v>
      </c>
      <c r="B68" s="81">
        <v>1404</v>
      </c>
      <c r="C68" s="81">
        <v>14</v>
      </c>
      <c r="D68" s="81" t="s">
        <v>11</v>
      </c>
      <c r="E68" s="81">
        <v>1288</v>
      </c>
      <c r="F68" s="81">
        <v>113</v>
      </c>
      <c r="G68" s="81">
        <f t="shared" si="19"/>
        <v>1401</v>
      </c>
      <c r="H68" s="80">
        <f t="shared" si="20"/>
        <v>1541.1000000000001</v>
      </c>
      <c r="I68" s="93">
        <f t="shared" si="18"/>
        <v>40060</v>
      </c>
      <c r="J68" s="94">
        <f t="shared" si="21"/>
        <v>56124060</v>
      </c>
      <c r="K68" s="95">
        <f t="shared" si="22"/>
        <v>50511654</v>
      </c>
      <c r="L68" s="95">
        <f t="shared" si="23"/>
        <v>44899248</v>
      </c>
      <c r="M68" s="96">
        <f t="shared" si="24"/>
        <v>140500</v>
      </c>
      <c r="P68"/>
      <c r="Q68"/>
      <c r="S68"/>
    </row>
    <row r="69" spans="1:19" s="1" customFormat="1" x14ac:dyDescent="0.25">
      <c r="A69" s="78">
        <v>68</v>
      </c>
      <c r="B69" s="81">
        <v>1405</v>
      </c>
      <c r="C69" s="81">
        <v>14</v>
      </c>
      <c r="D69" s="81" t="s">
        <v>11</v>
      </c>
      <c r="E69" s="81">
        <v>1328</v>
      </c>
      <c r="F69" s="81">
        <v>118</v>
      </c>
      <c r="G69" s="81">
        <f t="shared" si="19"/>
        <v>1446</v>
      </c>
      <c r="H69" s="80">
        <f t="shared" si="20"/>
        <v>1590.6000000000001</v>
      </c>
      <c r="I69" s="93">
        <f>I68</f>
        <v>40060</v>
      </c>
      <c r="J69" s="94">
        <f t="shared" si="21"/>
        <v>57926760</v>
      </c>
      <c r="K69" s="95">
        <f t="shared" si="22"/>
        <v>52134084</v>
      </c>
      <c r="L69" s="95">
        <f t="shared" si="23"/>
        <v>46341408</v>
      </c>
      <c r="M69" s="96">
        <f t="shared" si="24"/>
        <v>145000</v>
      </c>
      <c r="P69"/>
      <c r="Q69"/>
      <c r="S69"/>
    </row>
    <row r="70" spans="1:19" s="1" customFormat="1" x14ac:dyDescent="0.25">
      <c r="A70" s="78">
        <v>69</v>
      </c>
      <c r="B70" s="81">
        <v>1501</v>
      </c>
      <c r="C70" s="81">
        <v>15</v>
      </c>
      <c r="D70" s="81" t="s">
        <v>40</v>
      </c>
      <c r="E70" s="81">
        <v>1961</v>
      </c>
      <c r="F70" s="81">
        <v>236</v>
      </c>
      <c r="G70" s="81">
        <f t="shared" si="19"/>
        <v>2197</v>
      </c>
      <c r="H70" s="80">
        <f t="shared" si="20"/>
        <v>2416.7000000000003</v>
      </c>
      <c r="I70" s="93">
        <f>I69+120</f>
        <v>40180</v>
      </c>
      <c r="J70" s="94">
        <f t="shared" si="21"/>
        <v>88275460</v>
      </c>
      <c r="K70" s="95">
        <f t="shared" si="22"/>
        <v>79447914</v>
      </c>
      <c r="L70" s="95">
        <f t="shared" si="23"/>
        <v>70620368</v>
      </c>
      <c r="M70" s="96">
        <f t="shared" si="24"/>
        <v>220500</v>
      </c>
      <c r="P70"/>
      <c r="Q70"/>
      <c r="S70"/>
    </row>
    <row r="71" spans="1:19" s="1" customFormat="1" x14ac:dyDescent="0.25">
      <c r="A71" s="78">
        <v>70</v>
      </c>
      <c r="B71" s="81">
        <v>1502</v>
      </c>
      <c r="C71" s="81">
        <v>15</v>
      </c>
      <c r="D71" s="81" t="s">
        <v>11</v>
      </c>
      <c r="E71" s="81">
        <v>1251</v>
      </c>
      <c r="F71" s="81">
        <v>81</v>
      </c>
      <c r="G71" s="81">
        <f t="shared" si="19"/>
        <v>1332</v>
      </c>
      <c r="H71" s="80">
        <f t="shared" si="20"/>
        <v>1465.2</v>
      </c>
      <c r="I71" s="93">
        <f t="shared" ref="I71:I73" si="25">I70</f>
        <v>40180</v>
      </c>
      <c r="J71" s="94">
        <f t="shared" si="21"/>
        <v>53519760</v>
      </c>
      <c r="K71" s="95">
        <f t="shared" si="22"/>
        <v>48167784</v>
      </c>
      <c r="L71" s="95">
        <f t="shared" si="23"/>
        <v>42815808</v>
      </c>
      <c r="M71" s="96">
        <f t="shared" si="24"/>
        <v>134000</v>
      </c>
      <c r="P71"/>
      <c r="Q71"/>
      <c r="S71"/>
    </row>
    <row r="72" spans="1:19" s="1" customFormat="1" x14ac:dyDescent="0.25">
      <c r="A72" s="78">
        <v>71</v>
      </c>
      <c r="B72" s="81">
        <v>1503</v>
      </c>
      <c r="C72" s="81">
        <v>15</v>
      </c>
      <c r="D72" s="81" t="s">
        <v>11</v>
      </c>
      <c r="E72" s="81">
        <v>1251</v>
      </c>
      <c r="F72" s="81">
        <v>81</v>
      </c>
      <c r="G72" s="81">
        <f t="shared" si="19"/>
        <v>1332</v>
      </c>
      <c r="H72" s="80">
        <f t="shared" si="20"/>
        <v>1465.2</v>
      </c>
      <c r="I72" s="93">
        <f t="shared" si="25"/>
        <v>40180</v>
      </c>
      <c r="J72" s="94">
        <f t="shared" si="21"/>
        <v>53519760</v>
      </c>
      <c r="K72" s="95">
        <f t="shared" si="22"/>
        <v>48167784</v>
      </c>
      <c r="L72" s="95">
        <f t="shared" si="23"/>
        <v>42815808</v>
      </c>
      <c r="M72" s="96">
        <f t="shared" si="24"/>
        <v>134000</v>
      </c>
      <c r="P72"/>
      <c r="Q72"/>
      <c r="S72"/>
    </row>
    <row r="73" spans="1:19" s="1" customFormat="1" x14ac:dyDescent="0.25">
      <c r="A73" s="78">
        <v>72</v>
      </c>
      <c r="B73" s="81">
        <v>1504</v>
      </c>
      <c r="C73" s="81">
        <v>15</v>
      </c>
      <c r="D73" s="81" t="s">
        <v>11</v>
      </c>
      <c r="E73" s="81">
        <v>1288</v>
      </c>
      <c r="F73" s="81">
        <v>113</v>
      </c>
      <c r="G73" s="81">
        <f t="shared" si="19"/>
        <v>1401</v>
      </c>
      <c r="H73" s="80">
        <f t="shared" si="20"/>
        <v>1541.1000000000001</v>
      </c>
      <c r="I73" s="93">
        <f t="shared" si="25"/>
        <v>40180</v>
      </c>
      <c r="J73" s="94">
        <f t="shared" si="21"/>
        <v>56292180</v>
      </c>
      <c r="K73" s="95">
        <f t="shared" si="22"/>
        <v>50662962</v>
      </c>
      <c r="L73" s="95">
        <f t="shared" si="23"/>
        <v>45033744</v>
      </c>
      <c r="M73" s="96">
        <f t="shared" si="24"/>
        <v>140500</v>
      </c>
      <c r="P73"/>
      <c r="Q73"/>
      <c r="S73"/>
    </row>
    <row r="74" spans="1:19" s="1" customFormat="1" x14ac:dyDescent="0.25">
      <c r="A74" s="78">
        <v>73</v>
      </c>
      <c r="B74" s="81">
        <v>1505</v>
      </c>
      <c r="C74" s="81">
        <v>15</v>
      </c>
      <c r="D74" s="81" t="s">
        <v>11</v>
      </c>
      <c r="E74" s="81">
        <v>1328</v>
      </c>
      <c r="F74" s="81">
        <v>118</v>
      </c>
      <c r="G74" s="81">
        <f t="shared" si="19"/>
        <v>1446</v>
      </c>
      <c r="H74" s="80">
        <f t="shared" si="20"/>
        <v>1590.6000000000001</v>
      </c>
      <c r="I74" s="93">
        <f>I73</f>
        <v>40180</v>
      </c>
      <c r="J74" s="94">
        <f t="shared" si="21"/>
        <v>58100280</v>
      </c>
      <c r="K74" s="95">
        <f t="shared" si="22"/>
        <v>52290252</v>
      </c>
      <c r="L74" s="95">
        <f t="shared" si="23"/>
        <v>46480224</v>
      </c>
      <c r="M74" s="96">
        <f t="shared" si="24"/>
        <v>145500</v>
      </c>
      <c r="P74"/>
      <c r="Q74"/>
      <c r="S74"/>
    </row>
    <row r="75" spans="1:19" s="1" customFormat="1" x14ac:dyDescent="0.25">
      <c r="A75" s="78">
        <v>74</v>
      </c>
      <c r="B75" s="81">
        <v>1601</v>
      </c>
      <c r="C75" s="81">
        <v>16</v>
      </c>
      <c r="D75" s="81" t="s">
        <v>40</v>
      </c>
      <c r="E75" s="81">
        <v>1961</v>
      </c>
      <c r="F75" s="81">
        <v>236</v>
      </c>
      <c r="G75" s="81">
        <f t="shared" si="19"/>
        <v>2197</v>
      </c>
      <c r="H75" s="80">
        <f t="shared" si="20"/>
        <v>2416.7000000000003</v>
      </c>
      <c r="I75" s="93">
        <f>I74+120</f>
        <v>40300</v>
      </c>
      <c r="J75" s="94">
        <f t="shared" si="21"/>
        <v>88539100</v>
      </c>
      <c r="K75" s="95">
        <f t="shared" si="22"/>
        <v>79685190</v>
      </c>
      <c r="L75" s="95">
        <f t="shared" si="23"/>
        <v>70831280</v>
      </c>
      <c r="M75" s="96">
        <f t="shared" si="24"/>
        <v>221500</v>
      </c>
      <c r="P75"/>
      <c r="Q75"/>
      <c r="S75"/>
    </row>
    <row r="76" spans="1:19" s="1" customFormat="1" x14ac:dyDescent="0.25">
      <c r="A76" s="78">
        <v>75</v>
      </c>
      <c r="B76" s="81">
        <v>1602</v>
      </c>
      <c r="C76" s="81">
        <v>16</v>
      </c>
      <c r="D76" s="81" t="s">
        <v>11</v>
      </c>
      <c r="E76" s="81">
        <v>1251</v>
      </c>
      <c r="F76" s="81">
        <v>81</v>
      </c>
      <c r="G76" s="81">
        <f t="shared" si="19"/>
        <v>1332</v>
      </c>
      <c r="H76" s="80">
        <f t="shared" si="20"/>
        <v>1465.2</v>
      </c>
      <c r="I76" s="93">
        <f t="shared" ref="I76:I78" si="26">I75</f>
        <v>40300</v>
      </c>
      <c r="J76" s="94">
        <f t="shared" si="21"/>
        <v>53679600</v>
      </c>
      <c r="K76" s="95">
        <f t="shared" si="22"/>
        <v>48311640</v>
      </c>
      <c r="L76" s="95">
        <f t="shared" si="23"/>
        <v>42943680</v>
      </c>
      <c r="M76" s="96">
        <f t="shared" si="24"/>
        <v>134000</v>
      </c>
      <c r="P76"/>
      <c r="Q76"/>
      <c r="S76"/>
    </row>
    <row r="77" spans="1:19" s="1" customFormat="1" x14ac:dyDescent="0.25">
      <c r="A77" s="78">
        <v>76</v>
      </c>
      <c r="B77" s="81">
        <v>1603</v>
      </c>
      <c r="C77" s="81">
        <v>16</v>
      </c>
      <c r="D77" s="81" t="s">
        <v>11</v>
      </c>
      <c r="E77" s="81">
        <v>1251</v>
      </c>
      <c r="F77" s="81">
        <v>81</v>
      </c>
      <c r="G77" s="81">
        <f t="shared" si="19"/>
        <v>1332</v>
      </c>
      <c r="H77" s="80">
        <f t="shared" si="20"/>
        <v>1465.2</v>
      </c>
      <c r="I77" s="93">
        <f t="shared" si="26"/>
        <v>40300</v>
      </c>
      <c r="J77" s="94">
        <f t="shared" si="21"/>
        <v>53679600</v>
      </c>
      <c r="K77" s="95">
        <f t="shared" si="22"/>
        <v>48311640</v>
      </c>
      <c r="L77" s="95">
        <f t="shared" si="23"/>
        <v>42943680</v>
      </c>
      <c r="M77" s="96">
        <f t="shared" si="24"/>
        <v>134000</v>
      </c>
      <c r="P77"/>
      <c r="Q77"/>
      <c r="S77"/>
    </row>
    <row r="78" spans="1:19" s="1" customFormat="1" x14ac:dyDescent="0.25">
      <c r="A78" s="78">
        <v>77</v>
      </c>
      <c r="B78" s="81">
        <v>1604</v>
      </c>
      <c r="C78" s="81">
        <v>16</v>
      </c>
      <c r="D78" s="81" t="s">
        <v>11</v>
      </c>
      <c r="E78" s="81">
        <v>1288</v>
      </c>
      <c r="F78" s="81">
        <v>113</v>
      </c>
      <c r="G78" s="81">
        <f t="shared" si="19"/>
        <v>1401</v>
      </c>
      <c r="H78" s="80">
        <f t="shared" si="20"/>
        <v>1541.1000000000001</v>
      </c>
      <c r="I78" s="93">
        <f t="shared" si="26"/>
        <v>40300</v>
      </c>
      <c r="J78" s="94">
        <f t="shared" si="21"/>
        <v>56460300</v>
      </c>
      <c r="K78" s="95">
        <f t="shared" si="22"/>
        <v>50814270</v>
      </c>
      <c r="L78" s="95">
        <f t="shared" si="23"/>
        <v>45168240</v>
      </c>
      <c r="M78" s="96">
        <f t="shared" si="24"/>
        <v>141000</v>
      </c>
      <c r="P78"/>
      <c r="Q78"/>
      <c r="S78"/>
    </row>
    <row r="79" spans="1:19" s="1" customFormat="1" x14ac:dyDescent="0.25">
      <c r="A79" s="78">
        <v>78</v>
      </c>
      <c r="B79" s="81">
        <v>1605</v>
      </c>
      <c r="C79" s="81">
        <v>16</v>
      </c>
      <c r="D79" s="81" t="s">
        <v>11</v>
      </c>
      <c r="E79" s="81">
        <v>1328</v>
      </c>
      <c r="F79" s="81">
        <v>118</v>
      </c>
      <c r="G79" s="81">
        <f t="shared" si="19"/>
        <v>1446</v>
      </c>
      <c r="H79" s="80">
        <f t="shared" si="20"/>
        <v>1590.6000000000001</v>
      </c>
      <c r="I79" s="93">
        <f>I78</f>
        <v>40300</v>
      </c>
      <c r="J79" s="94">
        <f t="shared" si="21"/>
        <v>58273800</v>
      </c>
      <c r="K79" s="95">
        <f t="shared" si="22"/>
        <v>52446420</v>
      </c>
      <c r="L79" s="95">
        <f t="shared" si="23"/>
        <v>46619040</v>
      </c>
      <c r="M79" s="96">
        <f t="shared" si="24"/>
        <v>145500</v>
      </c>
      <c r="P79"/>
      <c r="Q79"/>
      <c r="S79"/>
    </row>
    <row r="80" spans="1:19" s="1" customFormat="1" x14ac:dyDescent="0.25">
      <c r="A80" s="78">
        <v>79</v>
      </c>
      <c r="B80" s="81">
        <v>1701</v>
      </c>
      <c r="C80" s="81">
        <v>17</v>
      </c>
      <c r="D80" s="81" t="s">
        <v>40</v>
      </c>
      <c r="E80" s="81">
        <v>1961</v>
      </c>
      <c r="F80" s="81">
        <v>236</v>
      </c>
      <c r="G80" s="81">
        <f t="shared" si="19"/>
        <v>2197</v>
      </c>
      <c r="H80" s="80">
        <f t="shared" si="20"/>
        <v>2416.7000000000003</v>
      </c>
      <c r="I80" s="93">
        <f>I79+120</f>
        <v>40420</v>
      </c>
      <c r="J80" s="94">
        <f t="shared" si="21"/>
        <v>88802740</v>
      </c>
      <c r="K80" s="95">
        <f t="shared" si="22"/>
        <v>79922466</v>
      </c>
      <c r="L80" s="95">
        <f t="shared" si="23"/>
        <v>71042192</v>
      </c>
      <c r="M80" s="96">
        <f t="shared" si="24"/>
        <v>222000</v>
      </c>
      <c r="P80"/>
      <c r="Q80"/>
      <c r="S80"/>
    </row>
    <row r="81" spans="1:19" s="1" customFormat="1" x14ac:dyDescent="0.25">
      <c r="A81" s="78">
        <v>80</v>
      </c>
      <c r="B81" s="81">
        <v>1702</v>
      </c>
      <c r="C81" s="81">
        <v>17</v>
      </c>
      <c r="D81" s="81" t="s">
        <v>11</v>
      </c>
      <c r="E81" s="81">
        <v>1251</v>
      </c>
      <c r="F81" s="81">
        <v>81</v>
      </c>
      <c r="G81" s="81">
        <f t="shared" si="19"/>
        <v>1332</v>
      </c>
      <c r="H81" s="80">
        <f t="shared" si="20"/>
        <v>1465.2</v>
      </c>
      <c r="I81" s="93">
        <f t="shared" ref="I81:I83" si="27">I80</f>
        <v>40420</v>
      </c>
      <c r="J81" s="94">
        <f t="shared" si="21"/>
        <v>53839440</v>
      </c>
      <c r="K81" s="95">
        <f t="shared" si="22"/>
        <v>48455496</v>
      </c>
      <c r="L81" s="95">
        <f t="shared" si="23"/>
        <v>43071552</v>
      </c>
      <c r="M81" s="96">
        <f t="shared" si="24"/>
        <v>134500</v>
      </c>
      <c r="P81"/>
      <c r="Q81"/>
      <c r="S81"/>
    </row>
    <row r="82" spans="1:19" s="1" customFormat="1" x14ac:dyDescent="0.25">
      <c r="A82" s="78">
        <v>81</v>
      </c>
      <c r="B82" s="81">
        <v>1703</v>
      </c>
      <c r="C82" s="81">
        <v>17</v>
      </c>
      <c r="D82" s="81" t="s">
        <v>11</v>
      </c>
      <c r="E82" s="81">
        <v>1251</v>
      </c>
      <c r="F82" s="81">
        <v>81</v>
      </c>
      <c r="G82" s="81">
        <f t="shared" si="19"/>
        <v>1332</v>
      </c>
      <c r="H82" s="80">
        <f t="shared" si="20"/>
        <v>1465.2</v>
      </c>
      <c r="I82" s="93">
        <f t="shared" si="27"/>
        <v>40420</v>
      </c>
      <c r="J82" s="94">
        <f t="shared" si="21"/>
        <v>53839440</v>
      </c>
      <c r="K82" s="95">
        <f t="shared" si="22"/>
        <v>48455496</v>
      </c>
      <c r="L82" s="95">
        <f t="shared" si="23"/>
        <v>43071552</v>
      </c>
      <c r="M82" s="96">
        <f t="shared" si="24"/>
        <v>134500</v>
      </c>
      <c r="P82"/>
      <c r="Q82"/>
      <c r="S82"/>
    </row>
    <row r="83" spans="1:19" s="1" customFormat="1" x14ac:dyDescent="0.25">
      <c r="A83" s="78">
        <v>82</v>
      </c>
      <c r="B83" s="81">
        <v>1704</v>
      </c>
      <c r="C83" s="81">
        <v>17</v>
      </c>
      <c r="D83" s="81" t="s">
        <v>11</v>
      </c>
      <c r="E83" s="81">
        <v>1288</v>
      </c>
      <c r="F83" s="81">
        <v>113</v>
      </c>
      <c r="G83" s="81">
        <f t="shared" si="19"/>
        <v>1401</v>
      </c>
      <c r="H83" s="80">
        <f t="shared" si="20"/>
        <v>1541.1000000000001</v>
      </c>
      <c r="I83" s="93">
        <f t="shared" si="27"/>
        <v>40420</v>
      </c>
      <c r="J83" s="94">
        <f t="shared" si="21"/>
        <v>56628420</v>
      </c>
      <c r="K83" s="95">
        <f t="shared" si="22"/>
        <v>50965578</v>
      </c>
      <c r="L83" s="95">
        <f t="shared" si="23"/>
        <v>45302736</v>
      </c>
      <c r="M83" s="96">
        <f t="shared" si="24"/>
        <v>141500</v>
      </c>
      <c r="P83"/>
      <c r="Q83"/>
      <c r="S83"/>
    </row>
    <row r="84" spans="1:19" s="1" customFormat="1" x14ac:dyDescent="0.25">
      <c r="A84" s="78">
        <v>83</v>
      </c>
      <c r="B84" s="81">
        <v>1705</v>
      </c>
      <c r="C84" s="81">
        <v>17</v>
      </c>
      <c r="D84" s="81" t="s">
        <v>11</v>
      </c>
      <c r="E84" s="81">
        <v>1328</v>
      </c>
      <c r="F84" s="81">
        <v>118</v>
      </c>
      <c r="G84" s="81">
        <f t="shared" si="19"/>
        <v>1446</v>
      </c>
      <c r="H84" s="80">
        <f t="shared" si="20"/>
        <v>1590.6000000000001</v>
      </c>
      <c r="I84" s="93">
        <f>I83</f>
        <v>40420</v>
      </c>
      <c r="J84" s="94">
        <f t="shared" si="21"/>
        <v>58447320</v>
      </c>
      <c r="K84" s="95">
        <f t="shared" si="22"/>
        <v>52602588</v>
      </c>
      <c r="L84" s="95">
        <f t="shared" si="23"/>
        <v>46757856</v>
      </c>
      <c r="M84" s="96">
        <f t="shared" si="24"/>
        <v>146000</v>
      </c>
      <c r="P84"/>
      <c r="Q84"/>
      <c r="S84"/>
    </row>
    <row r="85" spans="1:19" s="1" customFormat="1" x14ac:dyDescent="0.25">
      <c r="A85" s="78">
        <v>84</v>
      </c>
      <c r="B85" s="81">
        <v>1801</v>
      </c>
      <c r="C85" s="81">
        <v>18</v>
      </c>
      <c r="D85" s="81" t="s">
        <v>40</v>
      </c>
      <c r="E85" s="81">
        <v>1961</v>
      </c>
      <c r="F85" s="81">
        <v>236</v>
      </c>
      <c r="G85" s="81">
        <f t="shared" si="19"/>
        <v>2197</v>
      </c>
      <c r="H85" s="80">
        <f t="shared" si="20"/>
        <v>2416.7000000000003</v>
      </c>
      <c r="I85" s="93">
        <f>I84+120</f>
        <v>40540</v>
      </c>
      <c r="J85" s="94">
        <f t="shared" si="21"/>
        <v>89066380</v>
      </c>
      <c r="K85" s="95">
        <f t="shared" si="22"/>
        <v>80159742</v>
      </c>
      <c r="L85" s="95">
        <f t="shared" si="23"/>
        <v>71253104</v>
      </c>
      <c r="M85" s="96">
        <f t="shared" si="24"/>
        <v>222500</v>
      </c>
      <c r="P85"/>
      <c r="Q85"/>
      <c r="S85"/>
    </row>
    <row r="86" spans="1:19" s="1" customFormat="1" x14ac:dyDescent="0.25">
      <c r="A86" s="78">
        <v>85</v>
      </c>
      <c r="B86" s="81">
        <v>1802</v>
      </c>
      <c r="C86" s="81">
        <v>18</v>
      </c>
      <c r="D86" s="81" t="s">
        <v>11</v>
      </c>
      <c r="E86" s="81">
        <v>1251</v>
      </c>
      <c r="F86" s="81">
        <v>81</v>
      </c>
      <c r="G86" s="81">
        <f t="shared" si="19"/>
        <v>1332</v>
      </c>
      <c r="H86" s="80">
        <f t="shared" si="20"/>
        <v>1465.2</v>
      </c>
      <c r="I86" s="93">
        <f t="shared" ref="I86:I88" si="28">I85</f>
        <v>40540</v>
      </c>
      <c r="J86" s="94">
        <f t="shared" si="21"/>
        <v>53999280</v>
      </c>
      <c r="K86" s="95">
        <f t="shared" si="22"/>
        <v>48599352</v>
      </c>
      <c r="L86" s="95">
        <f t="shared" si="23"/>
        <v>43199424</v>
      </c>
      <c r="M86" s="96">
        <f t="shared" si="24"/>
        <v>135000</v>
      </c>
      <c r="P86"/>
      <c r="Q86"/>
      <c r="S86"/>
    </row>
    <row r="87" spans="1:19" s="1" customFormat="1" x14ac:dyDescent="0.25">
      <c r="A87" s="78">
        <v>86</v>
      </c>
      <c r="B87" s="81">
        <v>1803</v>
      </c>
      <c r="C87" s="81">
        <v>18</v>
      </c>
      <c r="D87" s="81" t="s">
        <v>11</v>
      </c>
      <c r="E87" s="81">
        <v>1251</v>
      </c>
      <c r="F87" s="81">
        <v>81</v>
      </c>
      <c r="G87" s="81">
        <f t="shared" si="19"/>
        <v>1332</v>
      </c>
      <c r="H87" s="80">
        <f t="shared" si="20"/>
        <v>1465.2</v>
      </c>
      <c r="I87" s="93">
        <f t="shared" si="28"/>
        <v>40540</v>
      </c>
      <c r="J87" s="94">
        <f t="shared" si="21"/>
        <v>53999280</v>
      </c>
      <c r="K87" s="95">
        <f t="shared" si="22"/>
        <v>48599352</v>
      </c>
      <c r="L87" s="95">
        <f t="shared" si="23"/>
        <v>43199424</v>
      </c>
      <c r="M87" s="96">
        <f t="shared" si="24"/>
        <v>135000</v>
      </c>
      <c r="P87"/>
      <c r="Q87"/>
      <c r="S87"/>
    </row>
    <row r="88" spans="1:19" s="1" customFormat="1" x14ac:dyDescent="0.25">
      <c r="A88" s="78">
        <v>87</v>
      </c>
      <c r="B88" s="81">
        <v>1804</v>
      </c>
      <c r="C88" s="81">
        <v>18</v>
      </c>
      <c r="D88" s="81" t="s">
        <v>11</v>
      </c>
      <c r="E88" s="81">
        <v>1288</v>
      </c>
      <c r="F88" s="81">
        <v>113</v>
      </c>
      <c r="G88" s="81">
        <f t="shared" si="19"/>
        <v>1401</v>
      </c>
      <c r="H88" s="80">
        <f t="shared" si="20"/>
        <v>1541.1000000000001</v>
      </c>
      <c r="I88" s="93">
        <f t="shared" si="28"/>
        <v>40540</v>
      </c>
      <c r="J88" s="94">
        <f t="shared" si="21"/>
        <v>56796540</v>
      </c>
      <c r="K88" s="95">
        <f t="shared" si="22"/>
        <v>51116886</v>
      </c>
      <c r="L88" s="95">
        <f t="shared" si="23"/>
        <v>45437232</v>
      </c>
      <c r="M88" s="96">
        <f t="shared" si="24"/>
        <v>142000</v>
      </c>
      <c r="P88"/>
      <c r="Q88"/>
      <c r="S88"/>
    </row>
    <row r="89" spans="1:19" s="1" customFormat="1" x14ac:dyDescent="0.25">
      <c r="A89" s="78">
        <v>88</v>
      </c>
      <c r="B89" s="81">
        <v>1805</v>
      </c>
      <c r="C89" s="81">
        <v>18</v>
      </c>
      <c r="D89" s="81" t="s">
        <v>11</v>
      </c>
      <c r="E89" s="81">
        <v>1328</v>
      </c>
      <c r="F89" s="81">
        <v>118</v>
      </c>
      <c r="G89" s="81">
        <f t="shared" si="19"/>
        <v>1446</v>
      </c>
      <c r="H89" s="80">
        <f t="shared" si="20"/>
        <v>1590.6000000000001</v>
      </c>
      <c r="I89" s="93">
        <f>I88</f>
        <v>40540</v>
      </c>
      <c r="J89" s="94">
        <f t="shared" si="21"/>
        <v>58620840</v>
      </c>
      <c r="K89" s="95">
        <f t="shared" si="22"/>
        <v>52758756</v>
      </c>
      <c r="L89" s="95">
        <f t="shared" si="23"/>
        <v>46896672</v>
      </c>
      <c r="M89" s="96">
        <f t="shared" si="24"/>
        <v>146500</v>
      </c>
      <c r="P89"/>
      <c r="Q89"/>
      <c r="S89"/>
    </row>
    <row r="90" spans="1:19" s="1" customFormat="1" x14ac:dyDescent="0.25">
      <c r="A90" s="78">
        <v>89</v>
      </c>
      <c r="B90" s="81">
        <v>1902</v>
      </c>
      <c r="C90" s="81">
        <v>19</v>
      </c>
      <c r="D90" s="81" t="s">
        <v>11</v>
      </c>
      <c r="E90" s="81">
        <v>1251</v>
      </c>
      <c r="F90" s="81">
        <v>81</v>
      </c>
      <c r="G90" s="81">
        <f t="shared" si="19"/>
        <v>1332</v>
      </c>
      <c r="H90" s="80">
        <f t="shared" si="20"/>
        <v>1465.2</v>
      </c>
      <c r="I90" s="93">
        <f>I89+120</f>
        <v>40660</v>
      </c>
      <c r="J90" s="94">
        <f t="shared" si="21"/>
        <v>54159120</v>
      </c>
      <c r="K90" s="95">
        <f t="shared" si="22"/>
        <v>48743208</v>
      </c>
      <c r="L90" s="95">
        <f t="shared" si="23"/>
        <v>43327296</v>
      </c>
      <c r="M90" s="96">
        <f t="shared" si="24"/>
        <v>135500</v>
      </c>
      <c r="P90"/>
      <c r="Q90"/>
      <c r="S90"/>
    </row>
    <row r="91" spans="1:19" s="1" customFormat="1" x14ac:dyDescent="0.25">
      <c r="A91" s="78">
        <v>90</v>
      </c>
      <c r="B91" s="81">
        <v>1903</v>
      </c>
      <c r="C91" s="81">
        <v>19</v>
      </c>
      <c r="D91" s="81" t="s">
        <v>11</v>
      </c>
      <c r="E91" s="81">
        <v>1251</v>
      </c>
      <c r="F91" s="81">
        <v>81</v>
      </c>
      <c r="G91" s="81">
        <f t="shared" si="19"/>
        <v>1332</v>
      </c>
      <c r="H91" s="80">
        <f t="shared" si="20"/>
        <v>1465.2</v>
      </c>
      <c r="I91" s="93">
        <f t="shared" ref="I91:I93" si="29">I90</f>
        <v>40660</v>
      </c>
      <c r="J91" s="94">
        <f t="shared" si="21"/>
        <v>54159120</v>
      </c>
      <c r="K91" s="95">
        <f t="shared" si="22"/>
        <v>48743208</v>
      </c>
      <c r="L91" s="95">
        <f t="shared" si="23"/>
        <v>43327296</v>
      </c>
      <c r="M91" s="96">
        <f t="shared" si="24"/>
        <v>135500</v>
      </c>
      <c r="P91"/>
      <c r="Q91"/>
      <c r="S91"/>
    </row>
    <row r="92" spans="1:19" s="1" customFormat="1" x14ac:dyDescent="0.25">
      <c r="A92" s="78">
        <v>91</v>
      </c>
      <c r="B92" s="81">
        <v>1904</v>
      </c>
      <c r="C92" s="81">
        <v>19</v>
      </c>
      <c r="D92" s="81" t="s">
        <v>11</v>
      </c>
      <c r="E92" s="81">
        <v>1288</v>
      </c>
      <c r="F92" s="81">
        <v>113</v>
      </c>
      <c r="G92" s="81">
        <f t="shared" si="19"/>
        <v>1401</v>
      </c>
      <c r="H92" s="80">
        <f t="shared" si="20"/>
        <v>1541.1000000000001</v>
      </c>
      <c r="I92" s="93">
        <f t="shared" si="29"/>
        <v>40660</v>
      </c>
      <c r="J92" s="94">
        <f t="shared" si="21"/>
        <v>56964660</v>
      </c>
      <c r="K92" s="95">
        <f t="shared" si="22"/>
        <v>51268194</v>
      </c>
      <c r="L92" s="95">
        <f t="shared" si="23"/>
        <v>45571728</v>
      </c>
      <c r="M92" s="96">
        <f t="shared" si="24"/>
        <v>142500</v>
      </c>
      <c r="P92"/>
      <c r="Q92"/>
      <c r="S92"/>
    </row>
    <row r="93" spans="1:19" s="1" customFormat="1" x14ac:dyDescent="0.25">
      <c r="A93" s="78">
        <v>92</v>
      </c>
      <c r="B93" s="81">
        <v>1905</v>
      </c>
      <c r="C93" s="81">
        <v>19</v>
      </c>
      <c r="D93" s="81" t="s">
        <v>11</v>
      </c>
      <c r="E93" s="81">
        <v>1328</v>
      </c>
      <c r="F93" s="81">
        <v>118</v>
      </c>
      <c r="G93" s="81">
        <f t="shared" si="19"/>
        <v>1446</v>
      </c>
      <c r="H93" s="80">
        <f t="shared" si="20"/>
        <v>1590.6000000000001</v>
      </c>
      <c r="I93" s="93">
        <f t="shared" si="29"/>
        <v>40660</v>
      </c>
      <c r="J93" s="94">
        <f t="shared" si="21"/>
        <v>58794360</v>
      </c>
      <c r="K93" s="95">
        <f t="shared" si="22"/>
        <v>52914924</v>
      </c>
      <c r="L93" s="95">
        <f t="shared" si="23"/>
        <v>47035488</v>
      </c>
      <c r="M93" s="96">
        <f t="shared" si="24"/>
        <v>147000</v>
      </c>
      <c r="P93"/>
      <c r="Q93"/>
      <c r="S93"/>
    </row>
    <row r="94" spans="1:19" s="1" customFormat="1" x14ac:dyDescent="0.25">
      <c r="A94" s="78">
        <v>93</v>
      </c>
      <c r="B94" s="81">
        <v>2001</v>
      </c>
      <c r="C94" s="81">
        <v>20</v>
      </c>
      <c r="D94" s="81" t="s">
        <v>40</v>
      </c>
      <c r="E94" s="81">
        <v>1961</v>
      </c>
      <c r="F94" s="81">
        <v>236</v>
      </c>
      <c r="G94" s="81">
        <f t="shared" si="19"/>
        <v>2197</v>
      </c>
      <c r="H94" s="80">
        <f t="shared" si="20"/>
        <v>2416.7000000000003</v>
      </c>
      <c r="I94" s="93">
        <f>I93+120</f>
        <v>40780</v>
      </c>
      <c r="J94" s="94">
        <f t="shared" si="21"/>
        <v>89593660</v>
      </c>
      <c r="K94" s="95">
        <f t="shared" si="22"/>
        <v>80634294</v>
      </c>
      <c r="L94" s="95">
        <f t="shared" si="23"/>
        <v>71674928</v>
      </c>
      <c r="M94" s="96">
        <f t="shared" si="24"/>
        <v>224000</v>
      </c>
      <c r="P94"/>
      <c r="Q94"/>
      <c r="S94"/>
    </row>
    <row r="95" spans="1:19" s="1" customFormat="1" x14ac:dyDescent="0.25">
      <c r="A95" s="78">
        <v>94</v>
      </c>
      <c r="B95" s="81">
        <v>2002</v>
      </c>
      <c r="C95" s="81">
        <v>20</v>
      </c>
      <c r="D95" s="81" t="s">
        <v>11</v>
      </c>
      <c r="E95" s="81">
        <v>1251</v>
      </c>
      <c r="F95" s="81">
        <v>81</v>
      </c>
      <c r="G95" s="81">
        <f t="shared" si="19"/>
        <v>1332</v>
      </c>
      <c r="H95" s="80">
        <f t="shared" si="20"/>
        <v>1465.2</v>
      </c>
      <c r="I95" s="93">
        <f t="shared" ref="I95:I97" si="30">I94</f>
        <v>40780</v>
      </c>
      <c r="J95" s="94">
        <f t="shared" si="21"/>
        <v>54318960</v>
      </c>
      <c r="K95" s="95">
        <f t="shared" si="22"/>
        <v>48887064</v>
      </c>
      <c r="L95" s="95">
        <f t="shared" si="23"/>
        <v>43455168</v>
      </c>
      <c r="M95" s="96">
        <f t="shared" si="24"/>
        <v>136000</v>
      </c>
      <c r="P95"/>
      <c r="Q95"/>
      <c r="S95"/>
    </row>
    <row r="96" spans="1:19" s="1" customFormat="1" x14ac:dyDescent="0.25">
      <c r="A96" s="78">
        <v>95</v>
      </c>
      <c r="B96" s="81">
        <v>2003</v>
      </c>
      <c r="C96" s="81">
        <v>20</v>
      </c>
      <c r="D96" s="81" t="s">
        <v>11</v>
      </c>
      <c r="E96" s="81">
        <v>1251</v>
      </c>
      <c r="F96" s="81">
        <v>81</v>
      </c>
      <c r="G96" s="81">
        <f t="shared" si="19"/>
        <v>1332</v>
      </c>
      <c r="H96" s="80">
        <f t="shared" si="20"/>
        <v>1465.2</v>
      </c>
      <c r="I96" s="93">
        <f t="shared" si="30"/>
        <v>40780</v>
      </c>
      <c r="J96" s="94">
        <f t="shared" si="21"/>
        <v>54318960</v>
      </c>
      <c r="K96" s="95">
        <f t="shared" si="22"/>
        <v>48887064</v>
      </c>
      <c r="L96" s="95">
        <f t="shared" si="23"/>
        <v>43455168</v>
      </c>
      <c r="M96" s="96">
        <f t="shared" si="24"/>
        <v>136000</v>
      </c>
      <c r="P96"/>
      <c r="Q96"/>
      <c r="S96"/>
    </row>
    <row r="97" spans="1:19" s="1" customFormat="1" x14ac:dyDescent="0.25">
      <c r="A97" s="78">
        <v>96</v>
      </c>
      <c r="B97" s="81">
        <v>2004</v>
      </c>
      <c r="C97" s="81">
        <v>20</v>
      </c>
      <c r="D97" s="81" t="s">
        <v>11</v>
      </c>
      <c r="E97" s="81">
        <v>1288</v>
      </c>
      <c r="F97" s="81">
        <v>113</v>
      </c>
      <c r="G97" s="81">
        <f t="shared" si="19"/>
        <v>1401</v>
      </c>
      <c r="H97" s="80">
        <f t="shared" si="20"/>
        <v>1541.1000000000001</v>
      </c>
      <c r="I97" s="93">
        <f t="shared" si="30"/>
        <v>40780</v>
      </c>
      <c r="J97" s="94">
        <f t="shared" si="21"/>
        <v>57132780</v>
      </c>
      <c r="K97" s="95">
        <f t="shared" si="22"/>
        <v>51419502</v>
      </c>
      <c r="L97" s="95">
        <f t="shared" si="23"/>
        <v>45706224</v>
      </c>
      <c r="M97" s="96">
        <f t="shared" si="24"/>
        <v>143000</v>
      </c>
      <c r="P97"/>
      <c r="Q97"/>
      <c r="S97"/>
    </row>
    <row r="98" spans="1:19" s="1" customFormat="1" x14ac:dyDescent="0.25">
      <c r="A98" s="78">
        <v>97</v>
      </c>
      <c r="B98" s="81">
        <v>2005</v>
      </c>
      <c r="C98" s="81">
        <v>20</v>
      </c>
      <c r="D98" s="81" t="s">
        <v>11</v>
      </c>
      <c r="E98" s="81">
        <v>1328</v>
      </c>
      <c r="F98" s="81">
        <v>118</v>
      </c>
      <c r="G98" s="81">
        <f t="shared" si="19"/>
        <v>1446</v>
      </c>
      <c r="H98" s="80">
        <f t="shared" si="20"/>
        <v>1590.6000000000001</v>
      </c>
      <c r="I98" s="93">
        <f>I97</f>
        <v>40780</v>
      </c>
      <c r="J98" s="94">
        <f t="shared" si="21"/>
        <v>58967880</v>
      </c>
      <c r="K98" s="95">
        <f t="shared" si="22"/>
        <v>53071092</v>
      </c>
      <c r="L98" s="95">
        <f t="shared" si="23"/>
        <v>47174304</v>
      </c>
      <c r="M98" s="96">
        <f t="shared" si="24"/>
        <v>147500</v>
      </c>
      <c r="P98"/>
      <c r="Q98"/>
      <c r="S98"/>
    </row>
    <row r="99" spans="1:19" s="1" customFormat="1" x14ac:dyDescent="0.25">
      <c r="A99" s="78">
        <v>98</v>
      </c>
      <c r="B99" s="81">
        <v>2101</v>
      </c>
      <c r="C99" s="81">
        <v>21</v>
      </c>
      <c r="D99" s="81" t="s">
        <v>40</v>
      </c>
      <c r="E99" s="81">
        <v>1961</v>
      </c>
      <c r="F99" s="81">
        <v>236</v>
      </c>
      <c r="G99" s="81">
        <f t="shared" si="19"/>
        <v>2197</v>
      </c>
      <c r="H99" s="80">
        <f t="shared" si="20"/>
        <v>2416.7000000000003</v>
      </c>
      <c r="I99" s="93">
        <f>I98+120</f>
        <v>40900</v>
      </c>
      <c r="J99" s="94">
        <f t="shared" si="21"/>
        <v>89857300</v>
      </c>
      <c r="K99" s="95">
        <f t="shared" si="22"/>
        <v>80871570</v>
      </c>
      <c r="L99" s="95">
        <f t="shared" si="23"/>
        <v>71885840</v>
      </c>
      <c r="M99" s="96">
        <f t="shared" si="24"/>
        <v>224500</v>
      </c>
      <c r="P99"/>
      <c r="Q99"/>
      <c r="S99"/>
    </row>
    <row r="100" spans="1:19" s="1" customFormat="1" x14ac:dyDescent="0.25">
      <c r="A100" s="78">
        <v>99</v>
      </c>
      <c r="B100" s="81">
        <v>2102</v>
      </c>
      <c r="C100" s="81">
        <v>21</v>
      </c>
      <c r="D100" s="81" t="s">
        <v>11</v>
      </c>
      <c r="E100" s="81">
        <v>1251</v>
      </c>
      <c r="F100" s="81">
        <v>81</v>
      </c>
      <c r="G100" s="81">
        <f t="shared" si="19"/>
        <v>1332</v>
      </c>
      <c r="H100" s="80">
        <f t="shared" si="20"/>
        <v>1465.2</v>
      </c>
      <c r="I100" s="93">
        <f t="shared" ref="I100:I102" si="31">I99</f>
        <v>40900</v>
      </c>
      <c r="J100" s="94">
        <f t="shared" si="21"/>
        <v>54478800</v>
      </c>
      <c r="K100" s="95">
        <f t="shared" si="22"/>
        <v>49030920</v>
      </c>
      <c r="L100" s="95">
        <f t="shared" si="23"/>
        <v>43583040</v>
      </c>
      <c r="M100" s="96">
        <f t="shared" si="24"/>
        <v>136000</v>
      </c>
      <c r="P100"/>
      <c r="Q100"/>
      <c r="S100"/>
    </row>
    <row r="101" spans="1:19" s="1" customFormat="1" x14ac:dyDescent="0.25">
      <c r="A101" s="78">
        <v>100</v>
      </c>
      <c r="B101" s="81">
        <v>2103</v>
      </c>
      <c r="C101" s="81">
        <v>21</v>
      </c>
      <c r="D101" s="81" t="s">
        <v>11</v>
      </c>
      <c r="E101" s="81">
        <v>1251</v>
      </c>
      <c r="F101" s="81">
        <v>81</v>
      </c>
      <c r="G101" s="81">
        <f t="shared" si="19"/>
        <v>1332</v>
      </c>
      <c r="H101" s="80">
        <f t="shared" si="20"/>
        <v>1465.2</v>
      </c>
      <c r="I101" s="93">
        <f t="shared" si="31"/>
        <v>40900</v>
      </c>
      <c r="J101" s="94">
        <f t="shared" si="21"/>
        <v>54478800</v>
      </c>
      <c r="K101" s="95">
        <f t="shared" si="22"/>
        <v>49030920</v>
      </c>
      <c r="L101" s="95">
        <f t="shared" si="23"/>
        <v>43583040</v>
      </c>
      <c r="M101" s="96">
        <f t="shared" si="24"/>
        <v>136000</v>
      </c>
      <c r="P101"/>
      <c r="Q101"/>
      <c r="S101"/>
    </row>
    <row r="102" spans="1:19" s="1" customFormat="1" x14ac:dyDescent="0.25">
      <c r="A102" s="78">
        <v>101</v>
      </c>
      <c r="B102" s="81">
        <v>2104</v>
      </c>
      <c r="C102" s="81">
        <v>21</v>
      </c>
      <c r="D102" s="81" t="s">
        <v>11</v>
      </c>
      <c r="E102" s="81">
        <v>1288</v>
      </c>
      <c r="F102" s="81">
        <v>113</v>
      </c>
      <c r="G102" s="81">
        <f t="shared" si="19"/>
        <v>1401</v>
      </c>
      <c r="H102" s="80">
        <f t="shared" si="20"/>
        <v>1541.1000000000001</v>
      </c>
      <c r="I102" s="93">
        <f t="shared" si="31"/>
        <v>40900</v>
      </c>
      <c r="J102" s="94">
        <f t="shared" si="21"/>
        <v>57300900</v>
      </c>
      <c r="K102" s="95">
        <f t="shared" si="22"/>
        <v>51570810</v>
      </c>
      <c r="L102" s="95">
        <f t="shared" si="23"/>
        <v>45840720</v>
      </c>
      <c r="M102" s="96">
        <f t="shared" si="24"/>
        <v>143500</v>
      </c>
      <c r="P102"/>
      <c r="Q102"/>
      <c r="S102"/>
    </row>
    <row r="103" spans="1:19" s="1" customFormat="1" x14ac:dyDescent="0.25">
      <c r="A103" s="78">
        <v>102</v>
      </c>
      <c r="B103" s="81">
        <v>2105</v>
      </c>
      <c r="C103" s="81">
        <v>21</v>
      </c>
      <c r="D103" s="81" t="s">
        <v>11</v>
      </c>
      <c r="E103" s="81">
        <v>1328</v>
      </c>
      <c r="F103" s="81">
        <v>118</v>
      </c>
      <c r="G103" s="81">
        <f t="shared" si="19"/>
        <v>1446</v>
      </c>
      <c r="H103" s="80">
        <f t="shared" si="20"/>
        <v>1590.6000000000001</v>
      </c>
      <c r="I103" s="93">
        <f>I102</f>
        <v>40900</v>
      </c>
      <c r="J103" s="94">
        <f t="shared" si="21"/>
        <v>59141400</v>
      </c>
      <c r="K103" s="95">
        <f t="shared" si="22"/>
        <v>53227260</v>
      </c>
      <c r="L103" s="95">
        <f t="shared" si="23"/>
        <v>47313120</v>
      </c>
      <c r="M103" s="96">
        <f t="shared" si="24"/>
        <v>148000</v>
      </c>
      <c r="P103"/>
      <c r="Q103"/>
      <c r="S103"/>
    </row>
    <row r="104" spans="1:19" s="1" customFormat="1" x14ac:dyDescent="0.25">
      <c r="A104" s="78">
        <v>103</v>
      </c>
      <c r="B104" s="81">
        <v>2201</v>
      </c>
      <c r="C104" s="81">
        <v>22</v>
      </c>
      <c r="D104" s="81" t="s">
        <v>40</v>
      </c>
      <c r="E104" s="81">
        <v>1961</v>
      </c>
      <c r="F104" s="81">
        <v>236</v>
      </c>
      <c r="G104" s="81">
        <f t="shared" si="19"/>
        <v>2197</v>
      </c>
      <c r="H104" s="80">
        <f t="shared" si="20"/>
        <v>2416.7000000000003</v>
      </c>
      <c r="I104" s="93">
        <f>I103+120</f>
        <v>41020</v>
      </c>
      <c r="J104" s="94">
        <f t="shared" si="21"/>
        <v>90120940</v>
      </c>
      <c r="K104" s="95">
        <f t="shared" si="22"/>
        <v>81108846</v>
      </c>
      <c r="L104" s="95">
        <f t="shared" si="23"/>
        <v>72096752</v>
      </c>
      <c r="M104" s="96">
        <f t="shared" si="24"/>
        <v>225500</v>
      </c>
      <c r="P104"/>
      <c r="Q104"/>
      <c r="S104"/>
    </row>
    <row r="105" spans="1:19" s="1" customFormat="1" x14ac:dyDescent="0.25">
      <c r="A105" s="78">
        <v>104</v>
      </c>
      <c r="B105" s="81">
        <v>2202</v>
      </c>
      <c r="C105" s="81">
        <v>22</v>
      </c>
      <c r="D105" s="81" t="s">
        <v>11</v>
      </c>
      <c r="E105" s="81">
        <v>1251</v>
      </c>
      <c r="F105" s="81">
        <v>81</v>
      </c>
      <c r="G105" s="81">
        <f t="shared" si="19"/>
        <v>1332</v>
      </c>
      <c r="H105" s="80">
        <f t="shared" si="20"/>
        <v>1465.2</v>
      </c>
      <c r="I105" s="93">
        <f t="shared" ref="I105:I107" si="32">I104</f>
        <v>41020</v>
      </c>
      <c r="J105" s="94">
        <f t="shared" si="21"/>
        <v>54638640</v>
      </c>
      <c r="K105" s="95">
        <f t="shared" si="22"/>
        <v>49174776</v>
      </c>
      <c r="L105" s="95">
        <f t="shared" si="23"/>
        <v>43710912</v>
      </c>
      <c r="M105" s="96">
        <f t="shared" si="24"/>
        <v>136500</v>
      </c>
      <c r="P105"/>
      <c r="Q105"/>
      <c r="S105"/>
    </row>
    <row r="106" spans="1:19" s="1" customFormat="1" x14ac:dyDescent="0.25">
      <c r="A106" s="78">
        <v>105</v>
      </c>
      <c r="B106" s="81">
        <v>2203</v>
      </c>
      <c r="C106" s="81">
        <v>22</v>
      </c>
      <c r="D106" s="81" t="s">
        <v>11</v>
      </c>
      <c r="E106" s="81">
        <v>1251</v>
      </c>
      <c r="F106" s="81">
        <v>81</v>
      </c>
      <c r="G106" s="81">
        <f t="shared" si="19"/>
        <v>1332</v>
      </c>
      <c r="H106" s="80">
        <f t="shared" si="20"/>
        <v>1465.2</v>
      </c>
      <c r="I106" s="93">
        <f t="shared" si="32"/>
        <v>41020</v>
      </c>
      <c r="J106" s="94">
        <f t="shared" si="21"/>
        <v>54638640</v>
      </c>
      <c r="K106" s="95">
        <f t="shared" si="22"/>
        <v>49174776</v>
      </c>
      <c r="L106" s="95">
        <f t="shared" si="23"/>
        <v>43710912</v>
      </c>
      <c r="M106" s="96">
        <f t="shared" si="24"/>
        <v>136500</v>
      </c>
      <c r="P106"/>
      <c r="Q106"/>
      <c r="S106"/>
    </row>
    <row r="107" spans="1:19" s="1" customFormat="1" x14ac:dyDescent="0.25">
      <c r="A107" s="78">
        <v>106</v>
      </c>
      <c r="B107" s="81">
        <v>2204</v>
      </c>
      <c r="C107" s="81">
        <v>22</v>
      </c>
      <c r="D107" s="81" t="s">
        <v>11</v>
      </c>
      <c r="E107" s="81">
        <v>1288</v>
      </c>
      <c r="F107" s="81">
        <v>113</v>
      </c>
      <c r="G107" s="81">
        <f t="shared" si="19"/>
        <v>1401</v>
      </c>
      <c r="H107" s="80">
        <f t="shared" si="20"/>
        <v>1541.1000000000001</v>
      </c>
      <c r="I107" s="93">
        <f t="shared" si="32"/>
        <v>41020</v>
      </c>
      <c r="J107" s="94">
        <f t="shared" si="21"/>
        <v>57469020</v>
      </c>
      <c r="K107" s="95">
        <f t="shared" si="22"/>
        <v>51722118</v>
      </c>
      <c r="L107" s="95">
        <f t="shared" si="23"/>
        <v>45975216</v>
      </c>
      <c r="M107" s="96">
        <f t="shared" si="24"/>
        <v>143500</v>
      </c>
      <c r="P107"/>
      <c r="Q107"/>
      <c r="S107"/>
    </row>
    <row r="108" spans="1:19" s="1" customFormat="1" x14ac:dyDescent="0.25">
      <c r="A108" s="78">
        <v>107</v>
      </c>
      <c r="B108" s="81">
        <v>2205</v>
      </c>
      <c r="C108" s="81">
        <v>22</v>
      </c>
      <c r="D108" s="81" t="s">
        <v>11</v>
      </c>
      <c r="E108" s="81">
        <v>1328</v>
      </c>
      <c r="F108" s="81">
        <v>118</v>
      </c>
      <c r="G108" s="81">
        <f t="shared" si="19"/>
        <v>1446</v>
      </c>
      <c r="H108" s="80">
        <f t="shared" si="20"/>
        <v>1590.6000000000001</v>
      </c>
      <c r="I108" s="93">
        <f>I107</f>
        <v>41020</v>
      </c>
      <c r="J108" s="94">
        <f t="shared" si="21"/>
        <v>59314920</v>
      </c>
      <c r="K108" s="95">
        <f t="shared" si="22"/>
        <v>53383428</v>
      </c>
      <c r="L108" s="95">
        <f t="shared" si="23"/>
        <v>47451936</v>
      </c>
      <c r="M108" s="96">
        <f t="shared" si="24"/>
        <v>148500</v>
      </c>
      <c r="P108"/>
      <c r="Q108"/>
      <c r="S108"/>
    </row>
    <row r="109" spans="1:19" s="1" customFormat="1" x14ac:dyDescent="0.25">
      <c r="A109" s="78">
        <v>108</v>
      </c>
      <c r="B109" s="81">
        <v>2301</v>
      </c>
      <c r="C109" s="81">
        <v>23</v>
      </c>
      <c r="D109" s="81" t="s">
        <v>40</v>
      </c>
      <c r="E109" s="81">
        <v>1961</v>
      </c>
      <c r="F109" s="81">
        <v>236</v>
      </c>
      <c r="G109" s="81">
        <f t="shared" si="19"/>
        <v>2197</v>
      </c>
      <c r="H109" s="80">
        <f t="shared" si="20"/>
        <v>2416.7000000000003</v>
      </c>
      <c r="I109" s="93">
        <f>I108+120</f>
        <v>41140</v>
      </c>
      <c r="J109" s="94">
        <f t="shared" si="21"/>
        <v>90384580</v>
      </c>
      <c r="K109" s="95">
        <f t="shared" si="22"/>
        <v>81346122</v>
      </c>
      <c r="L109" s="95">
        <f t="shared" si="23"/>
        <v>72307664</v>
      </c>
      <c r="M109" s="96">
        <f t="shared" si="24"/>
        <v>226000</v>
      </c>
      <c r="P109"/>
      <c r="Q109"/>
      <c r="S109"/>
    </row>
    <row r="110" spans="1:19" s="1" customFormat="1" x14ac:dyDescent="0.25">
      <c r="A110" s="78">
        <v>109</v>
      </c>
      <c r="B110" s="81">
        <v>2302</v>
      </c>
      <c r="C110" s="81">
        <v>23</v>
      </c>
      <c r="D110" s="81" t="s">
        <v>11</v>
      </c>
      <c r="E110" s="81">
        <v>1251</v>
      </c>
      <c r="F110" s="81">
        <v>81</v>
      </c>
      <c r="G110" s="81">
        <f t="shared" si="19"/>
        <v>1332</v>
      </c>
      <c r="H110" s="80">
        <f t="shared" si="20"/>
        <v>1465.2</v>
      </c>
      <c r="I110" s="93">
        <f t="shared" ref="I110:I112" si="33">I109</f>
        <v>41140</v>
      </c>
      <c r="J110" s="94">
        <f t="shared" si="21"/>
        <v>54798480</v>
      </c>
      <c r="K110" s="95">
        <f t="shared" si="22"/>
        <v>49318632</v>
      </c>
      <c r="L110" s="95">
        <f t="shared" si="23"/>
        <v>43838784</v>
      </c>
      <c r="M110" s="96">
        <f t="shared" si="24"/>
        <v>137000</v>
      </c>
      <c r="P110"/>
      <c r="Q110"/>
      <c r="S110"/>
    </row>
    <row r="111" spans="1:19" s="1" customFormat="1" x14ac:dyDescent="0.25">
      <c r="A111" s="78">
        <v>110</v>
      </c>
      <c r="B111" s="81">
        <v>2303</v>
      </c>
      <c r="C111" s="81">
        <v>23</v>
      </c>
      <c r="D111" s="81" t="s">
        <v>11</v>
      </c>
      <c r="E111" s="81">
        <v>1251</v>
      </c>
      <c r="F111" s="81">
        <v>81</v>
      </c>
      <c r="G111" s="81">
        <f t="shared" si="19"/>
        <v>1332</v>
      </c>
      <c r="H111" s="80">
        <f t="shared" si="20"/>
        <v>1465.2</v>
      </c>
      <c r="I111" s="93">
        <f t="shared" si="33"/>
        <v>41140</v>
      </c>
      <c r="J111" s="94">
        <f t="shared" si="21"/>
        <v>54798480</v>
      </c>
      <c r="K111" s="95">
        <f t="shared" si="22"/>
        <v>49318632</v>
      </c>
      <c r="L111" s="95">
        <f t="shared" si="23"/>
        <v>43838784</v>
      </c>
      <c r="M111" s="96">
        <f t="shared" si="24"/>
        <v>137000</v>
      </c>
      <c r="P111"/>
      <c r="Q111"/>
      <c r="S111"/>
    </row>
    <row r="112" spans="1:19" s="1" customFormat="1" x14ac:dyDescent="0.25">
      <c r="A112" s="78">
        <v>111</v>
      </c>
      <c r="B112" s="81">
        <v>2304</v>
      </c>
      <c r="C112" s="81">
        <v>23</v>
      </c>
      <c r="D112" s="81" t="s">
        <v>11</v>
      </c>
      <c r="E112" s="81">
        <v>1288</v>
      </c>
      <c r="F112" s="81">
        <v>113</v>
      </c>
      <c r="G112" s="81">
        <f t="shared" si="19"/>
        <v>1401</v>
      </c>
      <c r="H112" s="80">
        <f t="shared" si="20"/>
        <v>1541.1000000000001</v>
      </c>
      <c r="I112" s="93">
        <f t="shared" si="33"/>
        <v>41140</v>
      </c>
      <c r="J112" s="94">
        <f t="shared" si="21"/>
        <v>57637140</v>
      </c>
      <c r="K112" s="95">
        <f t="shared" si="22"/>
        <v>51873426</v>
      </c>
      <c r="L112" s="95">
        <f t="shared" si="23"/>
        <v>46109712</v>
      </c>
      <c r="M112" s="96">
        <f t="shared" si="24"/>
        <v>144000</v>
      </c>
      <c r="P112"/>
      <c r="Q112"/>
      <c r="S112"/>
    </row>
    <row r="113" spans="1:19" s="1" customFormat="1" x14ac:dyDescent="0.25">
      <c r="A113" s="78">
        <v>112</v>
      </c>
      <c r="B113" s="81">
        <v>2305</v>
      </c>
      <c r="C113" s="81">
        <v>23</v>
      </c>
      <c r="D113" s="81" t="s">
        <v>11</v>
      </c>
      <c r="E113" s="81">
        <v>1328</v>
      </c>
      <c r="F113" s="81">
        <v>118</v>
      </c>
      <c r="G113" s="81">
        <f t="shared" si="19"/>
        <v>1446</v>
      </c>
      <c r="H113" s="80">
        <f t="shared" si="20"/>
        <v>1590.6000000000001</v>
      </c>
      <c r="I113" s="93">
        <f>I112</f>
        <v>41140</v>
      </c>
      <c r="J113" s="94">
        <f t="shared" si="21"/>
        <v>59488440</v>
      </c>
      <c r="K113" s="95">
        <f t="shared" si="22"/>
        <v>53539596</v>
      </c>
      <c r="L113" s="95">
        <f t="shared" si="23"/>
        <v>47590752</v>
      </c>
      <c r="M113" s="96">
        <f t="shared" si="24"/>
        <v>148500</v>
      </c>
      <c r="P113"/>
      <c r="Q113"/>
      <c r="S113"/>
    </row>
    <row r="114" spans="1:19" s="1" customFormat="1" x14ac:dyDescent="0.25">
      <c r="A114" s="78">
        <v>113</v>
      </c>
      <c r="B114" s="81">
        <v>2401</v>
      </c>
      <c r="C114" s="81">
        <v>24</v>
      </c>
      <c r="D114" s="81" t="s">
        <v>40</v>
      </c>
      <c r="E114" s="81">
        <v>1961</v>
      </c>
      <c r="F114" s="81">
        <v>236</v>
      </c>
      <c r="G114" s="81">
        <f t="shared" si="19"/>
        <v>2197</v>
      </c>
      <c r="H114" s="80">
        <f t="shared" si="20"/>
        <v>2416.7000000000003</v>
      </c>
      <c r="I114" s="93">
        <f>I113+120</f>
        <v>41260</v>
      </c>
      <c r="J114" s="94">
        <f t="shared" si="21"/>
        <v>90648220</v>
      </c>
      <c r="K114" s="95">
        <f t="shared" si="22"/>
        <v>81583398</v>
      </c>
      <c r="L114" s="95">
        <f t="shared" si="23"/>
        <v>72518576</v>
      </c>
      <c r="M114" s="96">
        <f t="shared" si="24"/>
        <v>226500</v>
      </c>
      <c r="P114"/>
      <c r="Q114"/>
      <c r="S114"/>
    </row>
    <row r="115" spans="1:19" s="1" customFormat="1" x14ac:dyDescent="0.25">
      <c r="A115" s="78">
        <v>114</v>
      </c>
      <c r="B115" s="81">
        <v>2402</v>
      </c>
      <c r="C115" s="81">
        <v>24</v>
      </c>
      <c r="D115" s="81" t="s">
        <v>11</v>
      </c>
      <c r="E115" s="81">
        <v>1251</v>
      </c>
      <c r="F115" s="81">
        <v>81</v>
      </c>
      <c r="G115" s="81">
        <f t="shared" si="19"/>
        <v>1332</v>
      </c>
      <c r="H115" s="80">
        <f t="shared" si="20"/>
        <v>1465.2</v>
      </c>
      <c r="I115" s="93">
        <f t="shared" ref="I115:I117" si="34">I114</f>
        <v>41260</v>
      </c>
      <c r="J115" s="94">
        <f t="shared" si="21"/>
        <v>54958320</v>
      </c>
      <c r="K115" s="95">
        <f t="shared" si="22"/>
        <v>49462488</v>
      </c>
      <c r="L115" s="95">
        <f t="shared" si="23"/>
        <v>43966656</v>
      </c>
      <c r="M115" s="96">
        <f t="shared" si="24"/>
        <v>137500</v>
      </c>
      <c r="P115"/>
      <c r="Q115"/>
      <c r="S115"/>
    </row>
    <row r="116" spans="1:19" s="1" customFormat="1" x14ac:dyDescent="0.25">
      <c r="A116" s="78">
        <v>115</v>
      </c>
      <c r="B116" s="81">
        <v>2403</v>
      </c>
      <c r="C116" s="81">
        <v>24</v>
      </c>
      <c r="D116" s="81" t="s">
        <v>11</v>
      </c>
      <c r="E116" s="81">
        <v>1251</v>
      </c>
      <c r="F116" s="81">
        <v>81</v>
      </c>
      <c r="G116" s="81">
        <f t="shared" si="19"/>
        <v>1332</v>
      </c>
      <c r="H116" s="80">
        <f t="shared" si="20"/>
        <v>1465.2</v>
      </c>
      <c r="I116" s="93">
        <f t="shared" si="34"/>
        <v>41260</v>
      </c>
      <c r="J116" s="94">
        <f t="shared" si="21"/>
        <v>54958320</v>
      </c>
      <c r="K116" s="95">
        <f t="shared" si="22"/>
        <v>49462488</v>
      </c>
      <c r="L116" s="95">
        <f t="shared" si="23"/>
        <v>43966656</v>
      </c>
      <c r="M116" s="96">
        <f t="shared" si="24"/>
        <v>137500</v>
      </c>
      <c r="P116"/>
      <c r="Q116"/>
      <c r="S116"/>
    </row>
    <row r="117" spans="1:19" s="1" customFormat="1" x14ac:dyDescent="0.25">
      <c r="A117" s="78">
        <v>116</v>
      </c>
      <c r="B117" s="81">
        <v>2404</v>
      </c>
      <c r="C117" s="81">
        <v>24</v>
      </c>
      <c r="D117" s="81" t="s">
        <v>11</v>
      </c>
      <c r="E117" s="81">
        <v>1288</v>
      </c>
      <c r="F117" s="81">
        <v>113</v>
      </c>
      <c r="G117" s="81">
        <f t="shared" si="19"/>
        <v>1401</v>
      </c>
      <c r="H117" s="80">
        <f t="shared" si="20"/>
        <v>1541.1000000000001</v>
      </c>
      <c r="I117" s="93">
        <f t="shared" si="34"/>
        <v>41260</v>
      </c>
      <c r="J117" s="94">
        <f t="shared" si="21"/>
        <v>57805260</v>
      </c>
      <c r="K117" s="95">
        <f t="shared" si="22"/>
        <v>52024734</v>
      </c>
      <c r="L117" s="95">
        <f t="shared" si="23"/>
        <v>46244208</v>
      </c>
      <c r="M117" s="96">
        <f t="shared" si="24"/>
        <v>144500</v>
      </c>
      <c r="P117"/>
      <c r="Q117"/>
      <c r="S117"/>
    </row>
    <row r="118" spans="1:19" s="1" customFormat="1" x14ac:dyDescent="0.25">
      <c r="A118" s="78">
        <v>117</v>
      </c>
      <c r="B118" s="81">
        <v>2405</v>
      </c>
      <c r="C118" s="81">
        <v>24</v>
      </c>
      <c r="D118" s="81" t="s">
        <v>11</v>
      </c>
      <c r="E118" s="81">
        <v>1328</v>
      </c>
      <c r="F118" s="81">
        <v>118</v>
      </c>
      <c r="G118" s="81">
        <f t="shared" si="19"/>
        <v>1446</v>
      </c>
      <c r="H118" s="80">
        <f t="shared" si="20"/>
        <v>1590.6000000000001</v>
      </c>
      <c r="I118" s="93">
        <f>I117</f>
        <v>41260</v>
      </c>
      <c r="J118" s="94">
        <f t="shared" si="21"/>
        <v>59661960</v>
      </c>
      <c r="K118" s="95">
        <f t="shared" si="22"/>
        <v>53695764</v>
      </c>
      <c r="L118" s="95">
        <f t="shared" si="23"/>
        <v>47729568</v>
      </c>
      <c r="M118" s="96">
        <f t="shared" si="24"/>
        <v>149000</v>
      </c>
      <c r="P118"/>
      <c r="Q118"/>
      <c r="S118"/>
    </row>
    <row r="119" spans="1:19" s="1" customFormat="1" x14ac:dyDescent="0.25">
      <c r="A119" s="78">
        <v>118</v>
      </c>
      <c r="B119" s="81">
        <v>2501</v>
      </c>
      <c r="C119" s="81">
        <v>25</v>
      </c>
      <c r="D119" s="81" t="s">
        <v>40</v>
      </c>
      <c r="E119" s="81">
        <v>1961</v>
      </c>
      <c r="F119" s="81">
        <v>236</v>
      </c>
      <c r="G119" s="81">
        <f t="shared" si="19"/>
        <v>2197</v>
      </c>
      <c r="H119" s="80">
        <f t="shared" si="20"/>
        <v>2416.7000000000003</v>
      </c>
      <c r="I119" s="93">
        <f>I118+120</f>
        <v>41380</v>
      </c>
      <c r="J119" s="94">
        <f t="shared" si="21"/>
        <v>90911860</v>
      </c>
      <c r="K119" s="95">
        <f t="shared" si="22"/>
        <v>81820674</v>
      </c>
      <c r="L119" s="95">
        <f t="shared" si="23"/>
        <v>72729488</v>
      </c>
      <c r="M119" s="96">
        <f t="shared" si="24"/>
        <v>227500</v>
      </c>
      <c r="P119"/>
      <c r="Q119"/>
      <c r="S119"/>
    </row>
    <row r="120" spans="1:19" s="1" customFormat="1" x14ac:dyDescent="0.25">
      <c r="A120" s="78">
        <v>119</v>
      </c>
      <c r="B120" s="81">
        <v>2502</v>
      </c>
      <c r="C120" s="81">
        <v>25</v>
      </c>
      <c r="D120" s="81" t="s">
        <v>11</v>
      </c>
      <c r="E120" s="81">
        <v>1251</v>
      </c>
      <c r="F120" s="81">
        <v>81</v>
      </c>
      <c r="G120" s="81">
        <f t="shared" si="19"/>
        <v>1332</v>
      </c>
      <c r="H120" s="80">
        <f t="shared" si="20"/>
        <v>1465.2</v>
      </c>
      <c r="I120" s="93">
        <f t="shared" ref="I120:I122" si="35">I119</f>
        <v>41380</v>
      </c>
      <c r="J120" s="94">
        <f t="shared" si="21"/>
        <v>55118160</v>
      </c>
      <c r="K120" s="95">
        <f t="shared" si="22"/>
        <v>49606344</v>
      </c>
      <c r="L120" s="95">
        <f t="shared" si="23"/>
        <v>44094528</v>
      </c>
      <c r="M120" s="96">
        <f t="shared" si="24"/>
        <v>138000</v>
      </c>
      <c r="P120"/>
      <c r="Q120"/>
      <c r="S120"/>
    </row>
    <row r="121" spans="1:19" s="1" customFormat="1" x14ac:dyDescent="0.25">
      <c r="A121" s="78">
        <v>120</v>
      </c>
      <c r="B121" s="81">
        <v>2503</v>
      </c>
      <c r="C121" s="81">
        <v>25</v>
      </c>
      <c r="D121" s="81" t="s">
        <v>11</v>
      </c>
      <c r="E121" s="81">
        <v>1251</v>
      </c>
      <c r="F121" s="81">
        <v>81</v>
      </c>
      <c r="G121" s="81">
        <f t="shared" si="19"/>
        <v>1332</v>
      </c>
      <c r="H121" s="80">
        <f t="shared" si="20"/>
        <v>1465.2</v>
      </c>
      <c r="I121" s="93">
        <f t="shared" si="35"/>
        <v>41380</v>
      </c>
      <c r="J121" s="94">
        <f t="shared" si="21"/>
        <v>55118160</v>
      </c>
      <c r="K121" s="95">
        <f t="shared" si="22"/>
        <v>49606344</v>
      </c>
      <c r="L121" s="95">
        <f t="shared" si="23"/>
        <v>44094528</v>
      </c>
      <c r="M121" s="96">
        <f t="shared" si="24"/>
        <v>138000</v>
      </c>
      <c r="P121"/>
      <c r="Q121"/>
      <c r="S121"/>
    </row>
    <row r="122" spans="1:19" s="1" customFormat="1" x14ac:dyDescent="0.25">
      <c r="A122" s="78">
        <v>121</v>
      </c>
      <c r="B122" s="81">
        <v>2504</v>
      </c>
      <c r="C122" s="81">
        <v>25</v>
      </c>
      <c r="D122" s="81" t="s">
        <v>11</v>
      </c>
      <c r="E122" s="81">
        <v>1288</v>
      </c>
      <c r="F122" s="81">
        <v>113</v>
      </c>
      <c r="G122" s="81">
        <f t="shared" si="19"/>
        <v>1401</v>
      </c>
      <c r="H122" s="80">
        <f t="shared" si="20"/>
        <v>1541.1000000000001</v>
      </c>
      <c r="I122" s="93">
        <f t="shared" si="35"/>
        <v>41380</v>
      </c>
      <c r="J122" s="94">
        <f t="shared" si="21"/>
        <v>57973380</v>
      </c>
      <c r="K122" s="95">
        <f t="shared" si="22"/>
        <v>52176042</v>
      </c>
      <c r="L122" s="95">
        <f t="shared" si="23"/>
        <v>46378704</v>
      </c>
      <c r="M122" s="96">
        <f t="shared" si="24"/>
        <v>145000</v>
      </c>
      <c r="P122"/>
      <c r="Q122"/>
      <c r="S122"/>
    </row>
    <row r="123" spans="1:19" s="1" customFormat="1" x14ac:dyDescent="0.25">
      <c r="A123" s="78">
        <v>122</v>
      </c>
      <c r="B123" s="81">
        <v>2505</v>
      </c>
      <c r="C123" s="81">
        <v>25</v>
      </c>
      <c r="D123" s="81" t="s">
        <v>11</v>
      </c>
      <c r="E123" s="81">
        <v>1328</v>
      </c>
      <c r="F123" s="81">
        <v>118</v>
      </c>
      <c r="G123" s="81">
        <f t="shared" si="19"/>
        <v>1446</v>
      </c>
      <c r="H123" s="80">
        <f t="shared" si="20"/>
        <v>1590.6000000000001</v>
      </c>
      <c r="I123" s="93">
        <f>I122</f>
        <v>41380</v>
      </c>
      <c r="J123" s="94">
        <f t="shared" si="21"/>
        <v>59835480</v>
      </c>
      <c r="K123" s="95">
        <f t="shared" si="22"/>
        <v>53851932</v>
      </c>
      <c r="L123" s="95">
        <f t="shared" si="23"/>
        <v>47868384</v>
      </c>
      <c r="M123" s="96">
        <f t="shared" si="24"/>
        <v>149500</v>
      </c>
      <c r="P123"/>
      <c r="Q123"/>
      <c r="S123"/>
    </row>
    <row r="124" spans="1:19" s="1" customFormat="1" x14ac:dyDescent="0.25">
      <c r="A124" s="78">
        <v>123</v>
      </c>
      <c r="B124" s="81">
        <v>2601</v>
      </c>
      <c r="C124" s="81">
        <v>26</v>
      </c>
      <c r="D124" s="81" t="s">
        <v>40</v>
      </c>
      <c r="E124" s="81">
        <v>1961</v>
      </c>
      <c r="F124" s="81">
        <v>236</v>
      </c>
      <c r="G124" s="81">
        <f t="shared" si="19"/>
        <v>2197</v>
      </c>
      <c r="H124" s="80">
        <f t="shared" si="20"/>
        <v>2416.7000000000003</v>
      </c>
      <c r="I124" s="93">
        <f>I123+120</f>
        <v>41500</v>
      </c>
      <c r="J124" s="94">
        <f t="shared" si="21"/>
        <v>91175500</v>
      </c>
      <c r="K124" s="95">
        <f t="shared" si="22"/>
        <v>82057950</v>
      </c>
      <c r="L124" s="95">
        <f t="shared" si="23"/>
        <v>72940400</v>
      </c>
      <c r="M124" s="96">
        <f t="shared" si="24"/>
        <v>228000</v>
      </c>
      <c r="P124"/>
      <c r="Q124"/>
      <c r="S124"/>
    </row>
    <row r="125" spans="1:19" s="1" customFormat="1" x14ac:dyDescent="0.25">
      <c r="A125" s="78">
        <v>124</v>
      </c>
      <c r="B125" s="81">
        <v>2602</v>
      </c>
      <c r="C125" s="81">
        <v>26</v>
      </c>
      <c r="D125" s="81" t="s">
        <v>11</v>
      </c>
      <c r="E125" s="81">
        <v>1251</v>
      </c>
      <c r="F125" s="81">
        <v>81</v>
      </c>
      <c r="G125" s="81">
        <f t="shared" si="19"/>
        <v>1332</v>
      </c>
      <c r="H125" s="80">
        <f t="shared" si="20"/>
        <v>1465.2</v>
      </c>
      <c r="I125" s="93">
        <f t="shared" ref="I125:I127" si="36">I124</f>
        <v>41500</v>
      </c>
      <c r="J125" s="94">
        <f t="shared" si="21"/>
        <v>55278000</v>
      </c>
      <c r="K125" s="95">
        <f t="shared" si="22"/>
        <v>49750200</v>
      </c>
      <c r="L125" s="95">
        <f t="shared" si="23"/>
        <v>44222400</v>
      </c>
      <c r="M125" s="96">
        <f t="shared" si="24"/>
        <v>138000</v>
      </c>
      <c r="P125"/>
      <c r="Q125"/>
      <c r="S125"/>
    </row>
    <row r="126" spans="1:19" s="1" customFormat="1" x14ac:dyDescent="0.25">
      <c r="A126" s="78">
        <v>125</v>
      </c>
      <c r="B126" s="81">
        <v>2603</v>
      </c>
      <c r="C126" s="81">
        <v>26</v>
      </c>
      <c r="D126" s="81" t="s">
        <v>11</v>
      </c>
      <c r="E126" s="81">
        <v>1251</v>
      </c>
      <c r="F126" s="81">
        <v>81</v>
      </c>
      <c r="G126" s="81">
        <f t="shared" si="19"/>
        <v>1332</v>
      </c>
      <c r="H126" s="80">
        <f t="shared" si="20"/>
        <v>1465.2</v>
      </c>
      <c r="I126" s="93">
        <f t="shared" si="36"/>
        <v>41500</v>
      </c>
      <c r="J126" s="94">
        <f t="shared" si="21"/>
        <v>55278000</v>
      </c>
      <c r="K126" s="95">
        <f t="shared" si="22"/>
        <v>49750200</v>
      </c>
      <c r="L126" s="95">
        <f t="shared" si="23"/>
        <v>44222400</v>
      </c>
      <c r="M126" s="96">
        <f t="shared" si="24"/>
        <v>138000</v>
      </c>
      <c r="P126"/>
      <c r="Q126"/>
      <c r="S126"/>
    </row>
    <row r="127" spans="1:19" s="1" customFormat="1" x14ac:dyDescent="0.25">
      <c r="A127" s="78">
        <v>126</v>
      </c>
      <c r="B127" s="81">
        <v>2604</v>
      </c>
      <c r="C127" s="81">
        <v>26</v>
      </c>
      <c r="D127" s="81" t="s">
        <v>11</v>
      </c>
      <c r="E127" s="81">
        <v>1288</v>
      </c>
      <c r="F127" s="81">
        <v>113</v>
      </c>
      <c r="G127" s="81">
        <f t="shared" si="19"/>
        <v>1401</v>
      </c>
      <c r="H127" s="80">
        <f t="shared" si="20"/>
        <v>1541.1000000000001</v>
      </c>
      <c r="I127" s="93">
        <f t="shared" si="36"/>
        <v>41500</v>
      </c>
      <c r="J127" s="94">
        <f t="shared" si="21"/>
        <v>58141500</v>
      </c>
      <c r="K127" s="95">
        <f t="shared" si="22"/>
        <v>52327350</v>
      </c>
      <c r="L127" s="95">
        <f t="shared" si="23"/>
        <v>46513200</v>
      </c>
      <c r="M127" s="96">
        <f t="shared" si="24"/>
        <v>145500</v>
      </c>
      <c r="P127"/>
      <c r="Q127"/>
      <c r="S127"/>
    </row>
    <row r="128" spans="1:19" s="1" customFormat="1" x14ac:dyDescent="0.25">
      <c r="A128" s="78">
        <v>127</v>
      </c>
      <c r="B128" s="81">
        <v>2605</v>
      </c>
      <c r="C128" s="81">
        <v>26</v>
      </c>
      <c r="D128" s="81" t="s">
        <v>11</v>
      </c>
      <c r="E128" s="81">
        <v>1328</v>
      </c>
      <c r="F128" s="81">
        <v>118</v>
      </c>
      <c r="G128" s="81">
        <f t="shared" si="19"/>
        <v>1446</v>
      </c>
      <c r="H128" s="80">
        <f t="shared" si="20"/>
        <v>1590.6000000000001</v>
      </c>
      <c r="I128" s="93">
        <f>I127</f>
        <v>41500</v>
      </c>
      <c r="J128" s="94">
        <f t="shared" si="21"/>
        <v>60009000</v>
      </c>
      <c r="K128" s="95">
        <f t="shared" si="22"/>
        <v>54008100</v>
      </c>
      <c r="L128" s="95">
        <f t="shared" si="23"/>
        <v>48007200</v>
      </c>
      <c r="M128" s="96">
        <f t="shared" si="24"/>
        <v>150000</v>
      </c>
      <c r="P128"/>
      <c r="Q128"/>
      <c r="S128"/>
    </row>
    <row r="129" spans="1:19" s="1" customFormat="1" x14ac:dyDescent="0.25">
      <c r="A129" s="118" t="s">
        <v>12</v>
      </c>
      <c r="B129" s="119"/>
      <c r="C129" s="119"/>
      <c r="D129" s="120"/>
      <c r="E129" s="82">
        <f t="shared" ref="E129:H129" si="37">SUM(E2:E128)</f>
        <v>178171</v>
      </c>
      <c r="F129" s="82">
        <f t="shared" si="37"/>
        <v>15646</v>
      </c>
      <c r="G129" s="82">
        <f t="shared" si="37"/>
        <v>193817</v>
      </c>
      <c r="H129" s="82">
        <f t="shared" si="37"/>
        <v>213198.70000000045</v>
      </c>
      <c r="I129" s="93"/>
      <c r="J129" s="99">
        <f t="shared" ref="J129:L129" si="38">SUM(J2:J128)</f>
        <v>7753866380</v>
      </c>
      <c r="K129" s="99">
        <f t="shared" si="38"/>
        <v>6978479742</v>
      </c>
      <c r="L129" s="99">
        <f t="shared" si="38"/>
        <v>6203093104</v>
      </c>
      <c r="M129" s="100"/>
      <c r="P129"/>
      <c r="Q129"/>
      <c r="S129"/>
    </row>
    <row r="130" spans="1:19" s="1" customFormat="1" x14ac:dyDescent="0.25">
      <c r="A130" s="4"/>
      <c r="B130" s="50"/>
      <c r="C130" s="50"/>
      <c r="D130" s="4"/>
      <c r="E130" s="75"/>
      <c r="F130" s="75"/>
      <c r="G130" s="75"/>
      <c r="H130" s="75"/>
      <c r="I130" s="101"/>
      <c r="J130" s="101"/>
      <c r="K130" s="102"/>
      <c r="L130" s="102"/>
      <c r="M130" s="103"/>
      <c r="P130"/>
      <c r="Q130"/>
      <c r="S130"/>
    </row>
    <row r="131" spans="1:19" s="1" customFormat="1" x14ac:dyDescent="0.25">
      <c r="A131" s="4"/>
      <c r="B131" s="50"/>
      <c r="C131" s="50"/>
      <c r="D131" s="4"/>
      <c r="E131" s="75"/>
      <c r="F131" s="75"/>
      <c r="G131" s="75"/>
      <c r="H131" s="75"/>
      <c r="I131" s="101"/>
      <c r="J131" s="101"/>
      <c r="K131" s="102"/>
      <c r="L131" s="102"/>
      <c r="M131" s="103"/>
      <c r="P131"/>
      <c r="Q131"/>
      <c r="S131"/>
    </row>
    <row r="132" spans="1:19" s="1" customFormat="1" x14ac:dyDescent="0.25">
      <c r="A132" s="4"/>
      <c r="B132" s="50"/>
      <c r="C132" s="50"/>
      <c r="D132" s="4"/>
      <c r="E132" s="75"/>
      <c r="F132" s="75"/>
      <c r="G132" s="75"/>
      <c r="H132" s="75"/>
      <c r="I132" s="101"/>
      <c r="J132" s="101"/>
      <c r="K132" s="102"/>
      <c r="L132" s="102"/>
      <c r="M132" s="103"/>
      <c r="P132"/>
      <c r="Q132"/>
      <c r="S132"/>
    </row>
    <row r="133" spans="1:19" s="1" customFormat="1" x14ac:dyDescent="0.25">
      <c r="A133" s="4"/>
      <c r="B133" s="50"/>
      <c r="C133" s="50"/>
      <c r="D133" s="4"/>
      <c r="E133" s="75"/>
      <c r="F133" s="75"/>
      <c r="G133" s="75"/>
      <c r="H133" s="75"/>
      <c r="I133" s="101"/>
      <c r="J133" s="101"/>
      <c r="K133" s="102"/>
      <c r="L133" s="102"/>
      <c r="M133" s="103"/>
      <c r="P133"/>
      <c r="Q133"/>
      <c r="S133"/>
    </row>
    <row r="134" spans="1:19" s="102" customFormat="1" x14ac:dyDescent="0.25">
      <c r="A134" s="4"/>
      <c r="B134" s="50"/>
      <c r="C134" s="50"/>
      <c r="D134" s="4"/>
      <c r="E134" s="75"/>
      <c r="F134" s="75"/>
      <c r="G134" s="75"/>
      <c r="H134" s="75"/>
      <c r="I134" s="101"/>
      <c r="J134" s="101"/>
      <c r="M134" s="103"/>
      <c r="N134" s="1"/>
      <c r="O134" s="1"/>
      <c r="P134"/>
      <c r="Q134"/>
      <c r="R134" s="1"/>
      <c r="S134"/>
    </row>
    <row r="135" spans="1:19" s="102" customFormat="1" x14ac:dyDescent="0.25">
      <c r="A135" s="4"/>
      <c r="B135" s="50"/>
      <c r="C135" s="50"/>
      <c r="D135" s="4"/>
      <c r="E135" s="75"/>
      <c r="F135" s="75"/>
      <c r="G135" s="75"/>
      <c r="H135" s="75"/>
      <c r="I135" s="101"/>
      <c r="J135" s="101"/>
      <c r="M135" s="103"/>
      <c r="N135" s="1"/>
      <c r="O135" s="1"/>
      <c r="P135"/>
      <c r="Q135"/>
      <c r="R135" s="1"/>
      <c r="S135"/>
    </row>
  </sheetData>
  <mergeCells count="1">
    <mergeCell ref="A129:D12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731B9F-551A-43A8-B543-25C8086ABB26}">
  <dimension ref="A1:S132"/>
  <sheetViews>
    <sheetView zoomScale="175" zoomScaleNormal="175" workbookViewId="0">
      <selection activeCell="D5" sqref="D5"/>
    </sheetView>
  </sheetViews>
  <sheetFormatPr defaultRowHeight="15" x14ac:dyDescent="0.25"/>
  <cols>
    <col min="1" max="1" width="4" style="47" customWidth="1"/>
    <col min="2" max="2" width="5.42578125" style="107" customWidth="1"/>
    <col min="3" max="3" width="5.140625" style="107" customWidth="1"/>
    <col min="4" max="4" width="6.42578125" style="47" customWidth="1"/>
    <col min="5" max="5" width="7.5703125" style="101" customWidth="1"/>
    <col min="6" max="6" width="6.28515625" style="101" customWidth="1"/>
    <col min="7" max="7" width="6.140625" style="101" customWidth="1"/>
    <col min="8" max="8" width="6.5703125" style="102" customWidth="1"/>
    <col min="9" max="9" width="7.140625" style="102" customWidth="1"/>
    <col min="10" max="10" width="12" style="102" customWidth="1"/>
    <col min="11" max="12" width="11.85546875" style="102" customWidth="1"/>
    <col min="13" max="13" width="7.7109375" style="103" customWidth="1"/>
    <col min="14" max="14" width="9.140625" style="1"/>
    <col min="15" max="15" width="11.7109375" style="1" customWidth="1"/>
    <col min="16" max="16" width="11.28515625" customWidth="1"/>
    <col min="17" max="17" width="9.5703125" customWidth="1"/>
    <col min="18" max="18" width="9.28515625" style="1" customWidth="1"/>
    <col min="21" max="22" width="14.85546875" customWidth="1"/>
    <col min="28" max="28" width="16.140625" customWidth="1"/>
  </cols>
  <sheetData>
    <row r="1" spans="1:19" ht="45.75" customHeight="1" x14ac:dyDescent="0.25">
      <c r="A1" s="87" t="s">
        <v>1</v>
      </c>
      <c r="B1" s="87" t="s">
        <v>0</v>
      </c>
      <c r="C1" s="86" t="s">
        <v>2</v>
      </c>
      <c r="D1" s="86" t="s">
        <v>14</v>
      </c>
      <c r="E1" s="86" t="s">
        <v>56</v>
      </c>
      <c r="F1" s="68" t="s">
        <v>43</v>
      </c>
      <c r="G1" s="86" t="s">
        <v>17</v>
      </c>
      <c r="H1" s="86" t="s">
        <v>10</v>
      </c>
      <c r="I1" s="87" t="s">
        <v>22</v>
      </c>
      <c r="J1" s="88" t="s">
        <v>23</v>
      </c>
      <c r="K1" s="89" t="s">
        <v>24</v>
      </c>
      <c r="L1" s="89" t="s">
        <v>25</v>
      </c>
      <c r="M1" s="90" t="s">
        <v>55</v>
      </c>
      <c r="N1" s="63"/>
    </row>
    <row r="2" spans="1:19" s="48" customFormat="1" ht="16.5" x14ac:dyDescent="0.3">
      <c r="A2" s="93">
        <v>1</v>
      </c>
      <c r="B2" s="97">
        <v>101</v>
      </c>
      <c r="C2" s="92">
        <v>1</v>
      </c>
      <c r="D2" s="91" t="s">
        <v>40</v>
      </c>
      <c r="E2" s="91">
        <v>1961</v>
      </c>
      <c r="F2" s="91">
        <v>236</v>
      </c>
      <c r="G2" s="91">
        <f>E2+F2</f>
        <v>2197</v>
      </c>
      <c r="H2" s="92">
        <f>G2*1.1</f>
        <v>2416.7000000000003</v>
      </c>
      <c r="I2" s="93">
        <v>38500</v>
      </c>
      <c r="J2" s="94">
        <f>G2*I2</f>
        <v>84584500</v>
      </c>
      <c r="K2" s="95">
        <f>J2*0.9</f>
        <v>76126050</v>
      </c>
      <c r="L2" s="95">
        <f>J2*0.8</f>
        <v>67667600</v>
      </c>
      <c r="M2" s="96">
        <f>MROUND((J2*0.03/12),500)</f>
        <v>211500</v>
      </c>
      <c r="N2" s="64"/>
      <c r="O2" s="65">
        <f>J2/H2</f>
        <v>34999.999999999993</v>
      </c>
      <c r="P2" s="49"/>
      <c r="R2" s="7"/>
      <c r="S2" s="7"/>
    </row>
    <row r="3" spans="1:19" s="48" customFormat="1" ht="16.5" x14ac:dyDescent="0.3">
      <c r="A3" s="93">
        <v>2</v>
      </c>
      <c r="B3" s="97">
        <v>102</v>
      </c>
      <c r="C3" s="92">
        <v>1</v>
      </c>
      <c r="D3" s="91" t="s">
        <v>11</v>
      </c>
      <c r="E3" s="91">
        <v>966</v>
      </c>
      <c r="F3" s="91">
        <v>74</v>
      </c>
      <c r="G3" s="91">
        <f t="shared" ref="G3:G62" si="0">E3+F3</f>
        <v>1040</v>
      </c>
      <c r="H3" s="92">
        <f t="shared" ref="H3:H66" si="1">G3*1.1</f>
        <v>1144</v>
      </c>
      <c r="I3" s="93">
        <f t="shared" ref="I3:I10" si="2">I2</f>
        <v>38500</v>
      </c>
      <c r="J3" s="94">
        <f t="shared" ref="J3:J64" si="3">G3*I3</f>
        <v>40040000</v>
      </c>
      <c r="K3" s="95">
        <f t="shared" ref="K3:K64" si="4">J3*0.9</f>
        <v>36036000</v>
      </c>
      <c r="L3" s="95">
        <f t="shared" ref="L3:L64" si="5">J3*0.8</f>
        <v>32032000</v>
      </c>
      <c r="M3" s="96">
        <f t="shared" ref="M3:M64" si="6">MROUND((J3*0.03/12),500)</f>
        <v>100000</v>
      </c>
      <c r="N3" s="64"/>
      <c r="O3" s="66"/>
      <c r="P3" s="49"/>
      <c r="R3" s="7"/>
      <c r="S3" s="7"/>
    </row>
    <row r="4" spans="1:19" ht="16.5" x14ac:dyDescent="0.3">
      <c r="A4" s="93">
        <v>3</v>
      </c>
      <c r="B4" s="97">
        <v>103</v>
      </c>
      <c r="C4" s="92">
        <v>1</v>
      </c>
      <c r="D4" s="91" t="s">
        <v>11</v>
      </c>
      <c r="E4" s="91">
        <v>966</v>
      </c>
      <c r="F4" s="91">
        <v>74</v>
      </c>
      <c r="G4" s="91">
        <f t="shared" si="0"/>
        <v>1040</v>
      </c>
      <c r="H4" s="92">
        <f t="shared" si="1"/>
        <v>1144</v>
      </c>
      <c r="I4" s="93">
        <f t="shared" si="2"/>
        <v>38500</v>
      </c>
      <c r="J4" s="94">
        <f t="shared" si="3"/>
        <v>40040000</v>
      </c>
      <c r="K4" s="95">
        <f t="shared" si="4"/>
        <v>36036000</v>
      </c>
      <c r="L4" s="95">
        <f t="shared" si="5"/>
        <v>32032000</v>
      </c>
      <c r="M4" s="96">
        <f t="shared" si="6"/>
        <v>100000</v>
      </c>
      <c r="N4" s="64"/>
      <c r="O4" s="66"/>
      <c r="P4" s="8"/>
      <c r="R4" s="2"/>
      <c r="S4" s="2"/>
    </row>
    <row r="5" spans="1:19" ht="16.5" x14ac:dyDescent="0.3">
      <c r="A5" s="93">
        <v>4</v>
      </c>
      <c r="B5" s="97">
        <v>104</v>
      </c>
      <c r="C5" s="92">
        <v>1</v>
      </c>
      <c r="D5" s="91" t="s">
        <v>54</v>
      </c>
      <c r="E5" s="91">
        <v>1809</v>
      </c>
      <c r="F5" s="91">
        <v>160</v>
      </c>
      <c r="G5" s="91">
        <f t="shared" si="0"/>
        <v>1969</v>
      </c>
      <c r="H5" s="92">
        <f t="shared" si="1"/>
        <v>2165.9</v>
      </c>
      <c r="I5" s="93">
        <f t="shared" si="2"/>
        <v>38500</v>
      </c>
      <c r="J5" s="94">
        <f t="shared" si="3"/>
        <v>75806500</v>
      </c>
      <c r="K5" s="95">
        <f t="shared" si="4"/>
        <v>68225850</v>
      </c>
      <c r="L5" s="95">
        <f t="shared" si="5"/>
        <v>60645200</v>
      </c>
      <c r="M5" s="96">
        <f t="shared" si="6"/>
        <v>189500</v>
      </c>
      <c r="N5" s="64"/>
      <c r="O5" s="66"/>
      <c r="P5" s="8"/>
      <c r="R5" s="2"/>
      <c r="S5" s="2"/>
    </row>
    <row r="6" spans="1:19" ht="16.5" x14ac:dyDescent="0.3">
      <c r="A6" s="93">
        <v>5</v>
      </c>
      <c r="B6" s="97">
        <v>105</v>
      </c>
      <c r="C6" s="92">
        <v>1</v>
      </c>
      <c r="D6" s="91" t="s">
        <v>11</v>
      </c>
      <c r="E6" s="91">
        <v>1328</v>
      </c>
      <c r="F6" s="91">
        <v>118</v>
      </c>
      <c r="G6" s="91">
        <f t="shared" si="0"/>
        <v>1446</v>
      </c>
      <c r="H6" s="92">
        <f t="shared" si="1"/>
        <v>1590.6000000000001</v>
      </c>
      <c r="I6" s="93">
        <f t="shared" si="2"/>
        <v>38500</v>
      </c>
      <c r="J6" s="94">
        <f t="shared" si="3"/>
        <v>55671000</v>
      </c>
      <c r="K6" s="95">
        <f t="shared" si="4"/>
        <v>50103900</v>
      </c>
      <c r="L6" s="95">
        <f t="shared" si="5"/>
        <v>44536800</v>
      </c>
      <c r="M6" s="96">
        <f t="shared" si="6"/>
        <v>139000</v>
      </c>
      <c r="N6" s="64"/>
      <c r="O6" s="66"/>
      <c r="P6" s="8"/>
      <c r="R6" s="2"/>
      <c r="S6" s="2"/>
    </row>
    <row r="7" spans="1:19" ht="16.5" x14ac:dyDescent="0.3">
      <c r="A7" s="93">
        <v>6</v>
      </c>
      <c r="B7" s="97">
        <v>201</v>
      </c>
      <c r="C7" s="92">
        <v>2</v>
      </c>
      <c r="D7" s="91" t="s">
        <v>40</v>
      </c>
      <c r="E7" s="91">
        <v>1961</v>
      </c>
      <c r="F7" s="91">
        <v>236</v>
      </c>
      <c r="G7" s="91">
        <f t="shared" si="0"/>
        <v>2197</v>
      </c>
      <c r="H7" s="92">
        <f t="shared" si="1"/>
        <v>2416.7000000000003</v>
      </c>
      <c r="I7" s="93">
        <f>I6+120</f>
        <v>38620</v>
      </c>
      <c r="J7" s="94">
        <f t="shared" si="3"/>
        <v>84848140</v>
      </c>
      <c r="K7" s="95">
        <f t="shared" si="4"/>
        <v>76363326</v>
      </c>
      <c r="L7" s="95">
        <f t="shared" si="5"/>
        <v>67878512</v>
      </c>
      <c r="M7" s="96">
        <f t="shared" si="6"/>
        <v>212000</v>
      </c>
      <c r="N7" s="64"/>
      <c r="O7" s="66"/>
      <c r="P7" s="8"/>
      <c r="R7" s="2"/>
      <c r="S7" s="2"/>
    </row>
    <row r="8" spans="1:19" ht="16.5" x14ac:dyDescent="0.3">
      <c r="A8" s="93">
        <v>7</v>
      </c>
      <c r="B8" s="97">
        <v>202</v>
      </c>
      <c r="C8" s="92">
        <v>2</v>
      </c>
      <c r="D8" s="91" t="s">
        <v>11</v>
      </c>
      <c r="E8" s="91">
        <v>966</v>
      </c>
      <c r="F8" s="91">
        <v>74</v>
      </c>
      <c r="G8" s="91">
        <f t="shared" si="0"/>
        <v>1040</v>
      </c>
      <c r="H8" s="92">
        <f t="shared" si="1"/>
        <v>1144</v>
      </c>
      <c r="I8" s="93">
        <f t="shared" si="2"/>
        <v>38620</v>
      </c>
      <c r="J8" s="94">
        <f t="shared" si="3"/>
        <v>40164800</v>
      </c>
      <c r="K8" s="95">
        <f t="shared" si="4"/>
        <v>36148320</v>
      </c>
      <c r="L8" s="95">
        <f t="shared" si="5"/>
        <v>32131840</v>
      </c>
      <c r="M8" s="96">
        <f t="shared" si="6"/>
        <v>100500</v>
      </c>
      <c r="N8" s="64"/>
      <c r="O8" s="66"/>
      <c r="P8" s="8"/>
      <c r="R8" s="2"/>
      <c r="S8" s="2"/>
    </row>
    <row r="9" spans="1:19" ht="16.5" x14ac:dyDescent="0.3">
      <c r="A9" s="93">
        <v>8</v>
      </c>
      <c r="B9" s="97">
        <v>203</v>
      </c>
      <c r="C9" s="92">
        <v>2</v>
      </c>
      <c r="D9" s="91" t="s">
        <v>11</v>
      </c>
      <c r="E9" s="91">
        <v>966</v>
      </c>
      <c r="F9" s="91">
        <v>74</v>
      </c>
      <c r="G9" s="91">
        <f t="shared" si="0"/>
        <v>1040</v>
      </c>
      <c r="H9" s="92">
        <f t="shared" si="1"/>
        <v>1144</v>
      </c>
      <c r="I9" s="93">
        <f t="shared" si="2"/>
        <v>38620</v>
      </c>
      <c r="J9" s="94">
        <f t="shared" si="3"/>
        <v>40164800</v>
      </c>
      <c r="K9" s="95">
        <f t="shared" si="4"/>
        <v>36148320</v>
      </c>
      <c r="L9" s="95">
        <f t="shared" si="5"/>
        <v>32131840</v>
      </c>
      <c r="M9" s="96">
        <f t="shared" si="6"/>
        <v>100500</v>
      </c>
      <c r="N9" s="64"/>
      <c r="O9" s="66"/>
      <c r="P9" s="8"/>
      <c r="R9" s="2"/>
      <c r="S9" s="2"/>
    </row>
    <row r="10" spans="1:19" ht="16.5" x14ac:dyDescent="0.3">
      <c r="A10" s="93">
        <v>9</v>
      </c>
      <c r="B10" s="97">
        <v>204</v>
      </c>
      <c r="C10" s="92">
        <v>2</v>
      </c>
      <c r="D10" s="91" t="s">
        <v>54</v>
      </c>
      <c r="E10" s="91">
        <v>1809</v>
      </c>
      <c r="F10" s="91">
        <v>160</v>
      </c>
      <c r="G10" s="91">
        <f t="shared" si="0"/>
        <v>1969</v>
      </c>
      <c r="H10" s="92">
        <f t="shared" si="1"/>
        <v>2165.9</v>
      </c>
      <c r="I10" s="93">
        <f t="shared" si="2"/>
        <v>38620</v>
      </c>
      <c r="J10" s="94">
        <f t="shared" si="3"/>
        <v>76042780</v>
      </c>
      <c r="K10" s="95">
        <f t="shared" si="4"/>
        <v>68438502</v>
      </c>
      <c r="L10" s="95">
        <f t="shared" si="5"/>
        <v>60834224</v>
      </c>
      <c r="M10" s="96">
        <f t="shared" si="6"/>
        <v>190000</v>
      </c>
      <c r="N10" s="64"/>
      <c r="O10" s="66"/>
      <c r="P10" s="8"/>
      <c r="R10" s="2"/>
      <c r="S10" s="2"/>
    </row>
    <row r="11" spans="1:19" ht="16.5" x14ac:dyDescent="0.3">
      <c r="A11" s="93">
        <v>10</v>
      </c>
      <c r="B11" s="97">
        <v>205</v>
      </c>
      <c r="C11" s="92">
        <v>2</v>
      </c>
      <c r="D11" s="91" t="s">
        <v>11</v>
      </c>
      <c r="E11" s="91">
        <v>1328</v>
      </c>
      <c r="F11" s="91">
        <v>118</v>
      </c>
      <c r="G11" s="91">
        <f t="shared" si="0"/>
        <v>1446</v>
      </c>
      <c r="H11" s="92">
        <f t="shared" si="1"/>
        <v>1590.6000000000001</v>
      </c>
      <c r="I11" s="93">
        <f>I10</f>
        <v>38620</v>
      </c>
      <c r="J11" s="94">
        <f t="shared" si="3"/>
        <v>55844520</v>
      </c>
      <c r="K11" s="95">
        <f t="shared" si="4"/>
        <v>50260068</v>
      </c>
      <c r="L11" s="95">
        <f t="shared" si="5"/>
        <v>44675616</v>
      </c>
      <c r="M11" s="96">
        <f t="shared" si="6"/>
        <v>139500</v>
      </c>
      <c r="N11" s="64"/>
      <c r="O11" s="66"/>
      <c r="P11" s="8"/>
      <c r="R11" s="2"/>
      <c r="S11" s="2"/>
    </row>
    <row r="12" spans="1:19" ht="16.5" x14ac:dyDescent="0.3">
      <c r="A12" s="93">
        <v>11</v>
      </c>
      <c r="B12" s="97">
        <v>301</v>
      </c>
      <c r="C12" s="92">
        <v>3</v>
      </c>
      <c r="D12" s="91" t="s">
        <v>40</v>
      </c>
      <c r="E12" s="91">
        <v>1961</v>
      </c>
      <c r="F12" s="91">
        <v>236</v>
      </c>
      <c r="G12" s="91">
        <f t="shared" si="0"/>
        <v>2197</v>
      </c>
      <c r="H12" s="92">
        <f t="shared" si="1"/>
        <v>2416.7000000000003</v>
      </c>
      <c r="I12" s="93">
        <f>I11+120</f>
        <v>38740</v>
      </c>
      <c r="J12" s="94">
        <f t="shared" si="3"/>
        <v>85111780</v>
      </c>
      <c r="K12" s="95">
        <f t="shared" si="4"/>
        <v>76600602</v>
      </c>
      <c r="L12" s="95">
        <f t="shared" si="5"/>
        <v>68089424</v>
      </c>
      <c r="M12" s="96">
        <f t="shared" si="6"/>
        <v>213000</v>
      </c>
      <c r="N12" s="64"/>
      <c r="O12" s="66"/>
      <c r="P12" s="8"/>
      <c r="R12" s="2"/>
      <c r="S12" s="2"/>
    </row>
    <row r="13" spans="1:19" ht="16.5" x14ac:dyDescent="0.3">
      <c r="A13" s="93">
        <v>12</v>
      </c>
      <c r="B13" s="97">
        <v>302</v>
      </c>
      <c r="C13" s="92">
        <v>3</v>
      </c>
      <c r="D13" s="91" t="s">
        <v>11</v>
      </c>
      <c r="E13" s="91">
        <v>966</v>
      </c>
      <c r="F13" s="91">
        <v>74</v>
      </c>
      <c r="G13" s="91">
        <f t="shared" si="0"/>
        <v>1040</v>
      </c>
      <c r="H13" s="92">
        <f t="shared" si="1"/>
        <v>1144</v>
      </c>
      <c r="I13" s="93">
        <f t="shared" ref="I13:I15" si="7">I12</f>
        <v>38740</v>
      </c>
      <c r="J13" s="94">
        <f t="shared" si="3"/>
        <v>40289600</v>
      </c>
      <c r="K13" s="95">
        <f t="shared" si="4"/>
        <v>36260640</v>
      </c>
      <c r="L13" s="95">
        <f t="shared" si="5"/>
        <v>32231680</v>
      </c>
      <c r="M13" s="96">
        <f t="shared" si="6"/>
        <v>100500</v>
      </c>
      <c r="N13" s="64"/>
      <c r="O13" s="66"/>
      <c r="P13" s="8"/>
      <c r="R13" s="2"/>
      <c r="S13" s="2"/>
    </row>
    <row r="14" spans="1:19" ht="16.5" x14ac:dyDescent="0.3">
      <c r="A14" s="93">
        <v>13</v>
      </c>
      <c r="B14" s="97">
        <v>303</v>
      </c>
      <c r="C14" s="92">
        <v>3</v>
      </c>
      <c r="D14" s="91" t="s">
        <v>11</v>
      </c>
      <c r="E14" s="91">
        <v>966</v>
      </c>
      <c r="F14" s="91">
        <v>74</v>
      </c>
      <c r="G14" s="91">
        <f t="shared" si="0"/>
        <v>1040</v>
      </c>
      <c r="H14" s="92">
        <f t="shared" si="1"/>
        <v>1144</v>
      </c>
      <c r="I14" s="93">
        <f t="shared" si="7"/>
        <v>38740</v>
      </c>
      <c r="J14" s="94">
        <f t="shared" si="3"/>
        <v>40289600</v>
      </c>
      <c r="K14" s="95">
        <f t="shared" si="4"/>
        <v>36260640</v>
      </c>
      <c r="L14" s="95">
        <f t="shared" si="5"/>
        <v>32231680</v>
      </c>
      <c r="M14" s="96">
        <f t="shared" si="6"/>
        <v>100500</v>
      </c>
      <c r="N14" s="64"/>
      <c r="O14" s="66"/>
      <c r="P14" s="8"/>
      <c r="R14" s="2"/>
      <c r="S14" s="2"/>
    </row>
    <row r="15" spans="1:19" ht="16.5" x14ac:dyDescent="0.3">
      <c r="A15" s="93">
        <v>14</v>
      </c>
      <c r="B15" s="97">
        <v>304</v>
      </c>
      <c r="C15" s="92">
        <v>3</v>
      </c>
      <c r="D15" s="91" t="s">
        <v>54</v>
      </c>
      <c r="E15" s="91">
        <v>1809</v>
      </c>
      <c r="F15" s="91">
        <v>160</v>
      </c>
      <c r="G15" s="91">
        <f t="shared" si="0"/>
        <v>1969</v>
      </c>
      <c r="H15" s="92">
        <f t="shared" si="1"/>
        <v>2165.9</v>
      </c>
      <c r="I15" s="93">
        <f t="shared" si="7"/>
        <v>38740</v>
      </c>
      <c r="J15" s="94">
        <f t="shared" si="3"/>
        <v>76279060</v>
      </c>
      <c r="K15" s="95">
        <f t="shared" si="4"/>
        <v>68651154</v>
      </c>
      <c r="L15" s="95">
        <f t="shared" si="5"/>
        <v>61023248</v>
      </c>
      <c r="M15" s="96">
        <f t="shared" si="6"/>
        <v>190500</v>
      </c>
      <c r="N15" s="64"/>
      <c r="O15" s="66"/>
      <c r="P15" s="8"/>
      <c r="R15" s="2"/>
      <c r="S15" s="2"/>
    </row>
    <row r="16" spans="1:19" ht="16.5" x14ac:dyDescent="0.3">
      <c r="A16" s="93">
        <v>15</v>
      </c>
      <c r="B16" s="97">
        <v>305</v>
      </c>
      <c r="C16" s="92">
        <v>3</v>
      </c>
      <c r="D16" s="91" t="s">
        <v>11</v>
      </c>
      <c r="E16" s="91">
        <v>1328</v>
      </c>
      <c r="F16" s="91">
        <v>118</v>
      </c>
      <c r="G16" s="91">
        <f t="shared" si="0"/>
        <v>1446</v>
      </c>
      <c r="H16" s="92">
        <f t="shared" si="1"/>
        <v>1590.6000000000001</v>
      </c>
      <c r="I16" s="93">
        <f>I15</f>
        <v>38740</v>
      </c>
      <c r="J16" s="94">
        <f t="shared" si="3"/>
        <v>56018040</v>
      </c>
      <c r="K16" s="95">
        <f t="shared" si="4"/>
        <v>50416236</v>
      </c>
      <c r="L16" s="95">
        <f t="shared" si="5"/>
        <v>44814432</v>
      </c>
      <c r="M16" s="96">
        <f t="shared" si="6"/>
        <v>140000</v>
      </c>
      <c r="N16" s="64"/>
      <c r="O16" s="66"/>
      <c r="P16" s="8"/>
      <c r="R16" s="2"/>
      <c r="S16" s="2"/>
    </row>
    <row r="17" spans="1:19" s="48" customFormat="1" ht="16.5" x14ac:dyDescent="0.3">
      <c r="A17" s="93">
        <v>16</v>
      </c>
      <c r="B17" s="97">
        <v>401</v>
      </c>
      <c r="C17" s="92">
        <v>4</v>
      </c>
      <c r="D17" s="91" t="s">
        <v>40</v>
      </c>
      <c r="E17" s="91">
        <v>1961</v>
      </c>
      <c r="F17" s="91">
        <v>236</v>
      </c>
      <c r="G17" s="91">
        <f t="shared" si="0"/>
        <v>2197</v>
      </c>
      <c r="H17" s="92">
        <f t="shared" si="1"/>
        <v>2416.7000000000003</v>
      </c>
      <c r="I17" s="93">
        <f>I16+120</f>
        <v>38860</v>
      </c>
      <c r="J17" s="94">
        <f t="shared" si="3"/>
        <v>85375420</v>
      </c>
      <c r="K17" s="95">
        <f t="shared" si="4"/>
        <v>76837878</v>
      </c>
      <c r="L17" s="95">
        <f t="shared" si="5"/>
        <v>68300336</v>
      </c>
      <c r="M17" s="96">
        <f t="shared" si="6"/>
        <v>213500</v>
      </c>
      <c r="N17" s="64"/>
      <c r="O17" s="66"/>
      <c r="P17" s="49"/>
      <c r="R17" s="7"/>
      <c r="S17" s="7"/>
    </row>
    <row r="18" spans="1:19" ht="16.5" x14ac:dyDescent="0.25">
      <c r="A18" s="93">
        <v>17</v>
      </c>
      <c r="B18" s="91">
        <v>402</v>
      </c>
      <c r="C18" s="92">
        <v>4</v>
      </c>
      <c r="D18" s="91" t="s">
        <v>11</v>
      </c>
      <c r="E18" s="91">
        <v>966</v>
      </c>
      <c r="F18" s="91">
        <v>74</v>
      </c>
      <c r="G18" s="91">
        <f t="shared" si="0"/>
        <v>1040</v>
      </c>
      <c r="H18" s="92">
        <f t="shared" si="1"/>
        <v>1144</v>
      </c>
      <c r="I18" s="93">
        <f t="shared" ref="I18:I20" si="8">I17</f>
        <v>38860</v>
      </c>
      <c r="J18" s="94">
        <f t="shared" si="3"/>
        <v>40414400</v>
      </c>
      <c r="K18" s="95">
        <f t="shared" si="4"/>
        <v>36372960</v>
      </c>
      <c r="L18" s="95">
        <f t="shared" si="5"/>
        <v>32331520</v>
      </c>
      <c r="M18" s="96">
        <f t="shared" si="6"/>
        <v>101000</v>
      </c>
      <c r="P18" s="9"/>
      <c r="S18" s="10"/>
    </row>
    <row r="19" spans="1:19" ht="15.75" customHeight="1" x14ac:dyDescent="0.25">
      <c r="A19" s="93">
        <v>18</v>
      </c>
      <c r="B19" s="97">
        <v>403</v>
      </c>
      <c r="C19" s="92">
        <v>4</v>
      </c>
      <c r="D19" s="91" t="s">
        <v>11</v>
      </c>
      <c r="E19" s="91">
        <v>966</v>
      </c>
      <c r="F19" s="91">
        <v>74</v>
      </c>
      <c r="G19" s="91">
        <f t="shared" si="0"/>
        <v>1040</v>
      </c>
      <c r="H19" s="92">
        <f t="shared" si="1"/>
        <v>1144</v>
      </c>
      <c r="I19" s="93">
        <f t="shared" si="8"/>
        <v>38860</v>
      </c>
      <c r="J19" s="94">
        <f t="shared" si="3"/>
        <v>40414400</v>
      </c>
      <c r="K19" s="95">
        <f t="shared" si="4"/>
        <v>36372960</v>
      </c>
      <c r="L19" s="95">
        <f t="shared" si="5"/>
        <v>32331520</v>
      </c>
      <c r="M19" s="96">
        <f t="shared" si="6"/>
        <v>101000</v>
      </c>
      <c r="P19" s="9"/>
      <c r="S19" s="10"/>
    </row>
    <row r="20" spans="1:19" ht="16.5" x14ac:dyDescent="0.25">
      <c r="A20" s="93">
        <v>19</v>
      </c>
      <c r="B20" s="91">
        <v>404</v>
      </c>
      <c r="C20" s="92">
        <v>4</v>
      </c>
      <c r="D20" s="91" t="s">
        <v>54</v>
      </c>
      <c r="E20" s="91">
        <v>1809</v>
      </c>
      <c r="F20" s="91">
        <v>160</v>
      </c>
      <c r="G20" s="91">
        <f t="shared" si="0"/>
        <v>1969</v>
      </c>
      <c r="H20" s="92">
        <f t="shared" si="1"/>
        <v>2165.9</v>
      </c>
      <c r="I20" s="93">
        <f t="shared" si="8"/>
        <v>38860</v>
      </c>
      <c r="J20" s="94">
        <f t="shared" si="3"/>
        <v>76515340</v>
      </c>
      <c r="K20" s="95">
        <f t="shared" si="4"/>
        <v>68863806</v>
      </c>
      <c r="L20" s="95">
        <f t="shared" si="5"/>
        <v>61212272</v>
      </c>
      <c r="M20" s="96">
        <f t="shared" si="6"/>
        <v>191500</v>
      </c>
      <c r="P20" s="9"/>
      <c r="S20" s="10"/>
    </row>
    <row r="21" spans="1:19" ht="17.25" customHeight="1" x14ac:dyDescent="0.25">
      <c r="A21" s="93">
        <v>20</v>
      </c>
      <c r="B21" s="97">
        <v>405</v>
      </c>
      <c r="C21" s="92">
        <v>4</v>
      </c>
      <c r="D21" s="91" t="s">
        <v>11</v>
      </c>
      <c r="E21" s="91">
        <v>1328</v>
      </c>
      <c r="F21" s="91">
        <v>118</v>
      </c>
      <c r="G21" s="91">
        <f t="shared" si="0"/>
        <v>1446</v>
      </c>
      <c r="H21" s="92">
        <f t="shared" si="1"/>
        <v>1590.6000000000001</v>
      </c>
      <c r="I21" s="93">
        <f>I20</f>
        <v>38860</v>
      </c>
      <c r="J21" s="94">
        <f t="shared" si="3"/>
        <v>56191560</v>
      </c>
      <c r="K21" s="95">
        <f t="shared" si="4"/>
        <v>50572404</v>
      </c>
      <c r="L21" s="95">
        <f t="shared" si="5"/>
        <v>44953248</v>
      </c>
      <c r="M21" s="96">
        <f t="shared" si="6"/>
        <v>140500</v>
      </c>
      <c r="S21" s="10"/>
    </row>
    <row r="22" spans="1:19" ht="17.25" customHeight="1" x14ac:dyDescent="0.25">
      <c r="A22" s="93">
        <v>21</v>
      </c>
      <c r="B22" s="97">
        <v>501</v>
      </c>
      <c r="C22" s="92">
        <v>5</v>
      </c>
      <c r="D22" s="91" t="s">
        <v>40</v>
      </c>
      <c r="E22" s="91">
        <v>1961</v>
      </c>
      <c r="F22" s="91">
        <v>236</v>
      </c>
      <c r="G22" s="91">
        <f t="shared" si="0"/>
        <v>2197</v>
      </c>
      <c r="H22" s="92">
        <f t="shared" si="1"/>
        <v>2416.7000000000003</v>
      </c>
      <c r="I22" s="93">
        <f>I21+120</f>
        <v>38980</v>
      </c>
      <c r="J22" s="94">
        <f t="shared" si="3"/>
        <v>85639060</v>
      </c>
      <c r="K22" s="95">
        <f t="shared" si="4"/>
        <v>77075154</v>
      </c>
      <c r="L22" s="95">
        <f t="shared" si="5"/>
        <v>68511248</v>
      </c>
      <c r="M22" s="96">
        <f t="shared" si="6"/>
        <v>214000</v>
      </c>
      <c r="S22" s="10"/>
    </row>
    <row r="23" spans="1:19" ht="16.5" x14ac:dyDescent="0.25">
      <c r="A23" s="93">
        <v>22</v>
      </c>
      <c r="B23" s="91">
        <v>504</v>
      </c>
      <c r="C23" s="91">
        <v>5</v>
      </c>
      <c r="D23" s="91" t="s">
        <v>54</v>
      </c>
      <c r="E23" s="91">
        <v>1809</v>
      </c>
      <c r="F23" s="91">
        <v>160</v>
      </c>
      <c r="G23" s="91">
        <f t="shared" si="0"/>
        <v>1969</v>
      </c>
      <c r="H23" s="92">
        <f t="shared" si="1"/>
        <v>2165.9</v>
      </c>
      <c r="I23" s="93">
        <f t="shared" ref="I23:I25" si="9">I22</f>
        <v>38980</v>
      </c>
      <c r="J23" s="94">
        <f t="shared" si="3"/>
        <v>76751620</v>
      </c>
      <c r="K23" s="95">
        <f t="shared" si="4"/>
        <v>69076458</v>
      </c>
      <c r="L23" s="95">
        <f t="shared" si="5"/>
        <v>61401296</v>
      </c>
      <c r="M23" s="96">
        <f t="shared" si="6"/>
        <v>192000</v>
      </c>
      <c r="S23" s="10"/>
    </row>
    <row r="24" spans="1:19" ht="16.5" x14ac:dyDescent="0.25">
      <c r="A24" s="93">
        <v>23</v>
      </c>
      <c r="B24" s="91">
        <v>505</v>
      </c>
      <c r="C24" s="91">
        <v>5</v>
      </c>
      <c r="D24" s="91" t="s">
        <v>11</v>
      </c>
      <c r="E24" s="91">
        <v>1328</v>
      </c>
      <c r="F24" s="91">
        <v>118</v>
      </c>
      <c r="G24" s="91">
        <f t="shared" si="0"/>
        <v>1446</v>
      </c>
      <c r="H24" s="92">
        <f t="shared" si="1"/>
        <v>1590.6000000000001</v>
      </c>
      <c r="I24" s="93">
        <f t="shared" si="9"/>
        <v>38980</v>
      </c>
      <c r="J24" s="94">
        <f t="shared" si="3"/>
        <v>56365080</v>
      </c>
      <c r="K24" s="95">
        <f t="shared" si="4"/>
        <v>50728572</v>
      </c>
      <c r="L24" s="95">
        <f t="shared" si="5"/>
        <v>45092064</v>
      </c>
      <c r="M24" s="96">
        <f t="shared" si="6"/>
        <v>141000</v>
      </c>
      <c r="S24" s="10"/>
    </row>
    <row r="25" spans="1:19" x14ac:dyDescent="0.25">
      <c r="A25" s="93">
        <v>24</v>
      </c>
      <c r="B25" s="91">
        <v>601</v>
      </c>
      <c r="C25" s="91">
        <v>6</v>
      </c>
      <c r="D25" s="91" t="s">
        <v>40</v>
      </c>
      <c r="E25" s="91">
        <v>1961</v>
      </c>
      <c r="F25" s="91">
        <v>236</v>
      </c>
      <c r="G25" s="91">
        <f t="shared" si="0"/>
        <v>2197</v>
      </c>
      <c r="H25" s="92">
        <f t="shared" si="1"/>
        <v>2416.7000000000003</v>
      </c>
      <c r="I25" s="93">
        <f>I24+120</f>
        <v>39100</v>
      </c>
      <c r="J25" s="94">
        <f t="shared" si="3"/>
        <v>85902700</v>
      </c>
      <c r="K25" s="95">
        <f t="shared" si="4"/>
        <v>77312430</v>
      </c>
      <c r="L25" s="95">
        <f t="shared" si="5"/>
        <v>68722160</v>
      </c>
      <c r="M25" s="96">
        <f t="shared" si="6"/>
        <v>215000</v>
      </c>
    </row>
    <row r="26" spans="1:19" x14ac:dyDescent="0.25">
      <c r="A26" s="93">
        <v>25</v>
      </c>
      <c r="B26" s="91">
        <v>602</v>
      </c>
      <c r="C26" s="91">
        <v>6</v>
      </c>
      <c r="D26" s="91" t="s">
        <v>11</v>
      </c>
      <c r="E26" s="91">
        <v>966</v>
      </c>
      <c r="F26" s="91">
        <v>74</v>
      </c>
      <c r="G26" s="91">
        <f t="shared" si="0"/>
        <v>1040</v>
      </c>
      <c r="H26" s="92">
        <f t="shared" si="1"/>
        <v>1144</v>
      </c>
      <c r="I26" s="93">
        <f t="shared" ref="I26:I28" si="10">I25</f>
        <v>39100</v>
      </c>
      <c r="J26" s="94">
        <f t="shared" si="3"/>
        <v>40664000</v>
      </c>
      <c r="K26" s="95">
        <f t="shared" si="4"/>
        <v>36597600</v>
      </c>
      <c r="L26" s="95">
        <f t="shared" si="5"/>
        <v>32531200</v>
      </c>
      <c r="M26" s="96">
        <f t="shared" si="6"/>
        <v>101500</v>
      </c>
    </row>
    <row r="27" spans="1:19" x14ac:dyDescent="0.25">
      <c r="A27" s="93">
        <v>26</v>
      </c>
      <c r="B27" s="91">
        <v>603</v>
      </c>
      <c r="C27" s="91">
        <v>6</v>
      </c>
      <c r="D27" s="91" t="s">
        <v>11</v>
      </c>
      <c r="E27" s="91">
        <v>966</v>
      </c>
      <c r="F27" s="91">
        <v>74</v>
      </c>
      <c r="G27" s="91">
        <f t="shared" si="0"/>
        <v>1040</v>
      </c>
      <c r="H27" s="92">
        <f t="shared" si="1"/>
        <v>1144</v>
      </c>
      <c r="I27" s="93">
        <f t="shared" si="10"/>
        <v>39100</v>
      </c>
      <c r="J27" s="94">
        <f t="shared" si="3"/>
        <v>40664000</v>
      </c>
      <c r="K27" s="95">
        <f t="shared" si="4"/>
        <v>36597600</v>
      </c>
      <c r="L27" s="95">
        <f t="shared" si="5"/>
        <v>32531200</v>
      </c>
      <c r="M27" s="96">
        <f t="shared" si="6"/>
        <v>101500</v>
      </c>
    </row>
    <row r="28" spans="1:19" s="48" customFormat="1" x14ac:dyDescent="0.25">
      <c r="A28" s="93">
        <v>27</v>
      </c>
      <c r="B28" s="91">
        <v>604</v>
      </c>
      <c r="C28" s="91">
        <v>6</v>
      </c>
      <c r="D28" s="91" t="s">
        <v>54</v>
      </c>
      <c r="E28" s="91">
        <v>1809</v>
      </c>
      <c r="F28" s="91">
        <v>160</v>
      </c>
      <c r="G28" s="91">
        <f t="shared" si="0"/>
        <v>1969</v>
      </c>
      <c r="H28" s="92">
        <f t="shared" si="1"/>
        <v>2165.9</v>
      </c>
      <c r="I28" s="93">
        <f t="shared" si="10"/>
        <v>39100</v>
      </c>
      <c r="J28" s="94">
        <f t="shared" si="3"/>
        <v>76987900</v>
      </c>
      <c r="K28" s="95">
        <f t="shared" si="4"/>
        <v>69289110</v>
      </c>
      <c r="L28" s="95">
        <f t="shared" si="5"/>
        <v>61590320</v>
      </c>
      <c r="M28" s="96">
        <f t="shared" si="6"/>
        <v>192500</v>
      </c>
      <c r="N28" s="1"/>
      <c r="O28" s="1"/>
    </row>
    <row r="29" spans="1:19" x14ac:dyDescent="0.25">
      <c r="A29" s="93">
        <v>28</v>
      </c>
      <c r="B29" s="91">
        <v>605</v>
      </c>
      <c r="C29" s="91">
        <v>6</v>
      </c>
      <c r="D29" s="91" t="s">
        <v>11</v>
      </c>
      <c r="E29" s="91">
        <v>1328</v>
      </c>
      <c r="F29" s="91">
        <v>118</v>
      </c>
      <c r="G29" s="91">
        <f t="shared" si="0"/>
        <v>1446</v>
      </c>
      <c r="H29" s="92">
        <f t="shared" si="1"/>
        <v>1590.6000000000001</v>
      </c>
      <c r="I29" s="93">
        <f>I28</f>
        <v>39100</v>
      </c>
      <c r="J29" s="94">
        <f t="shared" si="3"/>
        <v>56538600</v>
      </c>
      <c r="K29" s="95">
        <f t="shared" si="4"/>
        <v>50884740</v>
      </c>
      <c r="L29" s="95">
        <f t="shared" si="5"/>
        <v>45230880</v>
      </c>
      <c r="M29" s="96">
        <f t="shared" si="6"/>
        <v>141500</v>
      </c>
    </row>
    <row r="30" spans="1:19" x14ac:dyDescent="0.25">
      <c r="A30" s="93">
        <v>29</v>
      </c>
      <c r="B30" s="91">
        <v>701</v>
      </c>
      <c r="C30" s="91">
        <v>7</v>
      </c>
      <c r="D30" s="91" t="s">
        <v>40</v>
      </c>
      <c r="E30" s="91">
        <v>1961</v>
      </c>
      <c r="F30" s="91">
        <v>236</v>
      </c>
      <c r="G30" s="91">
        <f t="shared" si="0"/>
        <v>2197</v>
      </c>
      <c r="H30" s="92">
        <f t="shared" si="1"/>
        <v>2416.7000000000003</v>
      </c>
      <c r="I30" s="93">
        <f>I29+120</f>
        <v>39220</v>
      </c>
      <c r="J30" s="94">
        <f t="shared" si="3"/>
        <v>86166340</v>
      </c>
      <c r="K30" s="95">
        <f t="shared" si="4"/>
        <v>77549706</v>
      </c>
      <c r="L30" s="95">
        <f t="shared" si="5"/>
        <v>68933072</v>
      </c>
      <c r="M30" s="96">
        <f t="shared" si="6"/>
        <v>215500</v>
      </c>
    </row>
    <row r="31" spans="1:19" x14ac:dyDescent="0.25">
      <c r="A31" s="93">
        <v>30</v>
      </c>
      <c r="B31" s="91">
        <v>702</v>
      </c>
      <c r="C31" s="91">
        <v>7</v>
      </c>
      <c r="D31" s="91" t="s">
        <v>11</v>
      </c>
      <c r="E31" s="91">
        <v>966</v>
      </c>
      <c r="F31" s="91">
        <v>74</v>
      </c>
      <c r="G31" s="91">
        <f t="shared" si="0"/>
        <v>1040</v>
      </c>
      <c r="H31" s="92">
        <f t="shared" si="1"/>
        <v>1144</v>
      </c>
      <c r="I31" s="93">
        <f t="shared" ref="I31:I33" si="11">I30</f>
        <v>39220</v>
      </c>
      <c r="J31" s="94">
        <f t="shared" si="3"/>
        <v>40788800</v>
      </c>
      <c r="K31" s="95">
        <f t="shared" si="4"/>
        <v>36709920</v>
      </c>
      <c r="L31" s="95">
        <f t="shared" si="5"/>
        <v>32631040</v>
      </c>
      <c r="M31" s="96">
        <f t="shared" si="6"/>
        <v>102000</v>
      </c>
    </row>
    <row r="32" spans="1:19" x14ac:dyDescent="0.25">
      <c r="A32" s="93">
        <v>31</v>
      </c>
      <c r="B32" s="97">
        <v>703</v>
      </c>
      <c r="C32" s="97">
        <v>7</v>
      </c>
      <c r="D32" s="91" t="s">
        <v>11</v>
      </c>
      <c r="E32" s="91">
        <v>966</v>
      </c>
      <c r="F32" s="91">
        <v>74</v>
      </c>
      <c r="G32" s="91">
        <f t="shared" si="0"/>
        <v>1040</v>
      </c>
      <c r="H32" s="92">
        <f t="shared" si="1"/>
        <v>1144</v>
      </c>
      <c r="I32" s="93">
        <f t="shared" si="11"/>
        <v>39220</v>
      </c>
      <c r="J32" s="94">
        <f t="shared" si="3"/>
        <v>40788800</v>
      </c>
      <c r="K32" s="95">
        <f t="shared" si="4"/>
        <v>36709920</v>
      </c>
      <c r="L32" s="95">
        <f t="shared" si="5"/>
        <v>32631040</v>
      </c>
      <c r="M32" s="96">
        <f t="shared" si="6"/>
        <v>102000</v>
      </c>
    </row>
    <row r="33" spans="1:19" s="1" customFormat="1" x14ac:dyDescent="0.25">
      <c r="A33" s="93">
        <v>32</v>
      </c>
      <c r="B33" s="97">
        <v>704</v>
      </c>
      <c r="C33" s="97">
        <v>7</v>
      </c>
      <c r="D33" s="91" t="s">
        <v>54</v>
      </c>
      <c r="E33" s="91">
        <v>1809</v>
      </c>
      <c r="F33" s="91">
        <v>160</v>
      </c>
      <c r="G33" s="91">
        <f t="shared" si="0"/>
        <v>1969</v>
      </c>
      <c r="H33" s="92">
        <f t="shared" si="1"/>
        <v>2165.9</v>
      </c>
      <c r="I33" s="93">
        <f t="shared" si="11"/>
        <v>39220</v>
      </c>
      <c r="J33" s="94">
        <f t="shared" si="3"/>
        <v>77224180</v>
      </c>
      <c r="K33" s="95">
        <f t="shared" si="4"/>
        <v>69501762</v>
      </c>
      <c r="L33" s="95">
        <f t="shared" si="5"/>
        <v>61779344</v>
      </c>
      <c r="M33" s="96">
        <f t="shared" si="6"/>
        <v>193000</v>
      </c>
      <c r="P33"/>
      <c r="Q33"/>
      <c r="S33"/>
    </row>
    <row r="34" spans="1:19" s="1" customFormat="1" x14ac:dyDescent="0.25">
      <c r="A34" s="93">
        <v>33</v>
      </c>
      <c r="B34" s="97">
        <v>705</v>
      </c>
      <c r="C34" s="97">
        <v>7</v>
      </c>
      <c r="D34" s="91" t="s">
        <v>11</v>
      </c>
      <c r="E34" s="91">
        <v>1328</v>
      </c>
      <c r="F34" s="91">
        <v>118</v>
      </c>
      <c r="G34" s="91">
        <f t="shared" si="0"/>
        <v>1446</v>
      </c>
      <c r="H34" s="92">
        <f t="shared" si="1"/>
        <v>1590.6000000000001</v>
      </c>
      <c r="I34" s="93">
        <f>I33</f>
        <v>39220</v>
      </c>
      <c r="J34" s="94">
        <f t="shared" si="3"/>
        <v>56712120</v>
      </c>
      <c r="K34" s="95">
        <f t="shared" si="4"/>
        <v>51040908</v>
      </c>
      <c r="L34" s="95">
        <f t="shared" si="5"/>
        <v>45369696</v>
      </c>
      <c r="M34" s="96">
        <f t="shared" si="6"/>
        <v>142000</v>
      </c>
      <c r="P34"/>
      <c r="Q34"/>
      <c r="S34"/>
    </row>
    <row r="35" spans="1:19" s="1" customFormat="1" x14ac:dyDescent="0.25">
      <c r="A35" s="93">
        <v>34</v>
      </c>
      <c r="B35" s="97">
        <v>801</v>
      </c>
      <c r="C35" s="97">
        <v>8</v>
      </c>
      <c r="D35" s="91" t="s">
        <v>40</v>
      </c>
      <c r="E35" s="91">
        <v>1961</v>
      </c>
      <c r="F35" s="91">
        <v>236</v>
      </c>
      <c r="G35" s="91">
        <f t="shared" si="0"/>
        <v>2197</v>
      </c>
      <c r="H35" s="92">
        <f t="shared" si="1"/>
        <v>2416.7000000000003</v>
      </c>
      <c r="I35" s="93">
        <f>I34+120</f>
        <v>39340</v>
      </c>
      <c r="J35" s="94">
        <f t="shared" si="3"/>
        <v>86429980</v>
      </c>
      <c r="K35" s="95">
        <f t="shared" si="4"/>
        <v>77786982</v>
      </c>
      <c r="L35" s="95">
        <f t="shared" si="5"/>
        <v>69143984</v>
      </c>
      <c r="M35" s="96">
        <f t="shared" si="6"/>
        <v>216000</v>
      </c>
      <c r="P35"/>
      <c r="Q35"/>
      <c r="S35"/>
    </row>
    <row r="36" spans="1:19" s="1" customFormat="1" x14ac:dyDescent="0.25">
      <c r="A36" s="93">
        <v>35</v>
      </c>
      <c r="B36" s="97">
        <v>802</v>
      </c>
      <c r="C36" s="97">
        <v>8</v>
      </c>
      <c r="D36" s="91" t="s">
        <v>11</v>
      </c>
      <c r="E36" s="91">
        <v>966</v>
      </c>
      <c r="F36" s="91">
        <v>74</v>
      </c>
      <c r="G36" s="91">
        <f t="shared" si="0"/>
        <v>1040</v>
      </c>
      <c r="H36" s="92">
        <f t="shared" si="1"/>
        <v>1144</v>
      </c>
      <c r="I36" s="93">
        <f t="shared" ref="I36:I38" si="12">I35</f>
        <v>39340</v>
      </c>
      <c r="J36" s="94">
        <f t="shared" si="3"/>
        <v>40913600</v>
      </c>
      <c r="K36" s="95">
        <f t="shared" si="4"/>
        <v>36822240</v>
      </c>
      <c r="L36" s="95">
        <f t="shared" si="5"/>
        <v>32730880</v>
      </c>
      <c r="M36" s="96">
        <f t="shared" si="6"/>
        <v>102500</v>
      </c>
      <c r="P36"/>
      <c r="Q36"/>
      <c r="S36"/>
    </row>
    <row r="37" spans="1:19" s="1" customFormat="1" x14ac:dyDescent="0.25">
      <c r="A37" s="93">
        <v>36</v>
      </c>
      <c r="B37" s="97">
        <v>803</v>
      </c>
      <c r="C37" s="97">
        <v>8</v>
      </c>
      <c r="D37" s="91" t="s">
        <v>11</v>
      </c>
      <c r="E37" s="91">
        <v>966</v>
      </c>
      <c r="F37" s="91">
        <v>74</v>
      </c>
      <c r="G37" s="91">
        <f t="shared" si="0"/>
        <v>1040</v>
      </c>
      <c r="H37" s="92">
        <f t="shared" si="1"/>
        <v>1144</v>
      </c>
      <c r="I37" s="93">
        <f t="shared" si="12"/>
        <v>39340</v>
      </c>
      <c r="J37" s="94">
        <f t="shared" si="3"/>
        <v>40913600</v>
      </c>
      <c r="K37" s="95">
        <f t="shared" si="4"/>
        <v>36822240</v>
      </c>
      <c r="L37" s="95">
        <f t="shared" si="5"/>
        <v>32730880</v>
      </c>
      <c r="M37" s="96">
        <f t="shared" si="6"/>
        <v>102500</v>
      </c>
      <c r="P37"/>
      <c r="Q37"/>
      <c r="S37"/>
    </row>
    <row r="38" spans="1:19" s="1" customFormat="1" x14ac:dyDescent="0.25">
      <c r="A38" s="93">
        <v>37</v>
      </c>
      <c r="B38" s="97">
        <v>804</v>
      </c>
      <c r="C38" s="97">
        <v>8</v>
      </c>
      <c r="D38" s="91" t="s">
        <v>54</v>
      </c>
      <c r="E38" s="91">
        <v>1809</v>
      </c>
      <c r="F38" s="91">
        <v>160</v>
      </c>
      <c r="G38" s="91">
        <f t="shared" si="0"/>
        <v>1969</v>
      </c>
      <c r="H38" s="92">
        <f t="shared" si="1"/>
        <v>2165.9</v>
      </c>
      <c r="I38" s="93">
        <f t="shared" si="12"/>
        <v>39340</v>
      </c>
      <c r="J38" s="94">
        <f t="shared" si="3"/>
        <v>77460460</v>
      </c>
      <c r="K38" s="95">
        <f t="shared" si="4"/>
        <v>69714414</v>
      </c>
      <c r="L38" s="95">
        <f t="shared" si="5"/>
        <v>61968368</v>
      </c>
      <c r="M38" s="96">
        <f t="shared" si="6"/>
        <v>193500</v>
      </c>
      <c r="P38"/>
      <c r="Q38"/>
      <c r="S38"/>
    </row>
    <row r="39" spans="1:19" s="1" customFormat="1" x14ac:dyDescent="0.25">
      <c r="A39" s="93">
        <v>38</v>
      </c>
      <c r="B39" s="97">
        <v>805</v>
      </c>
      <c r="C39" s="97">
        <v>8</v>
      </c>
      <c r="D39" s="91" t="s">
        <v>11</v>
      </c>
      <c r="E39" s="91">
        <v>1328</v>
      </c>
      <c r="F39" s="91">
        <v>118</v>
      </c>
      <c r="G39" s="91">
        <f t="shared" si="0"/>
        <v>1446</v>
      </c>
      <c r="H39" s="92">
        <f t="shared" si="1"/>
        <v>1590.6000000000001</v>
      </c>
      <c r="I39" s="93">
        <f>I38</f>
        <v>39340</v>
      </c>
      <c r="J39" s="94">
        <f t="shared" si="3"/>
        <v>56885640</v>
      </c>
      <c r="K39" s="95">
        <f t="shared" si="4"/>
        <v>51197076</v>
      </c>
      <c r="L39" s="95">
        <f t="shared" si="5"/>
        <v>45508512</v>
      </c>
      <c r="M39" s="96">
        <f t="shared" si="6"/>
        <v>142000</v>
      </c>
      <c r="P39"/>
      <c r="Q39"/>
      <c r="S39"/>
    </row>
    <row r="40" spans="1:19" s="1" customFormat="1" x14ac:dyDescent="0.25">
      <c r="A40" s="93">
        <v>39</v>
      </c>
      <c r="B40" s="97">
        <v>901</v>
      </c>
      <c r="C40" s="97">
        <v>9</v>
      </c>
      <c r="D40" s="91" t="s">
        <v>40</v>
      </c>
      <c r="E40" s="91">
        <v>1961</v>
      </c>
      <c r="F40" s="91">
        <v>236</v>
      </c>
      <c r="G40" s="91">
        <f t="shared" si="0"/>
        <v>2197</v>
      </c>
      <c r="H40" s="92">
        <f t="shared" si="1"/>
        <v>2416.7000000000003</v>
      </c>
      <c r="I40" s="93">
        <f>I39+120</f>
        <v>39460</v>
      </c>
      <c r="J40" s="94">
        <f t="shared" si="3"/>
        <v>86693620</v>
      </c>
      <c r="K40" s="95">
        <f t="shared" si="4"/>
        <v>78024258</v>
      </c>
      <c r="L40" s="95">
        <f t="shared" si="5"/>
        <v>69354896</v>
      </c>
      <c r="M40" s="96">
        <f t="shared" si="6"/>
        <v>216500</v>
      </c>
      <c r="P40"/>
      <c r="Q40"/>
      <c r="S40"/>
    </row>
    <row r="41" spans="1:19" s="1" customFormat="1" x14ac:dyDescent="0.25">
      <c r="A41" s="93">
        <v>40</v>
      </c>
      <c r="B41" s="97">
        <v>902</v>
      </c>
      <c r="C41" s="97">
        <v>9</v>
      </c>
      <c r="D41" s="91" t="s">
        <v>11</v>
      </c>
      <c r="E41" s="91">
        <v>966</v>
      </c>
      <c r="F41" s="91">
        <v>74</v>
      </c>
      <c r="G41" s="91">
        <f t="shared" si="0"/>
        <v>1040</v>
      </c>
      <c r="H41" s="92">
        <f t="shared" si="1"/>
        <v>1144</v>
      </c>
      <c r="I41" s="93">
        <f t="shared" ref="I41:I43" si="13">I40</f>
        <v>39460</v>
      </c>
      <c r="J41" s="94">
        <f t="shared" si="3"/>
        <v>41038400</v>
      </c>
      <c r="K41" s="95">
        <f t="shared" si="4"/>
        <v>36934560</v>
      </c>
      <c r="L41" s="95">
        <f t="shared" si="5"/>
        <v>32830720</v>
      </c>
      <c r="M41" s="96">
        <f t="shared" si="6"/>
        <v>102500</v>
      </c>
      <c r="P41"/>
      <c r="Q41"/>
      <c r="S41"/>
    </row>
    <row r="42" spans="1:19" s="1" customFormat="1" x14ac:dyDescent="0.25">
      <c r="A42" s="93">
        <v>41</v>
      </c>
      <c r="B42" s="91">
        <v>903</v>
      </c>
      <c r="C42" s="91">
        <v>9</v>
      </c>
      <c r="D42" s="91" t="s">
        <v>11</v>
      </c>
      <c r="E42" s="91">
        <v>966</v>
      </c>
      <c r="F42" s="91">
        <v>74</v>
      </c>
      <c r="G42" s="91">
        <f t="shared" si="0"/>
        <v>1040</v>
      </c>
      <c r="H42" s="92">
        <f t="shared" si="1"/>
        <v>1144</v>
      </c>
      <c r="I42" s="93">
        <f t="shared" si="13"/>
        <v>39460</v>
      </c>
      <c r="J42" s="94">
        <f t="shared" si="3"/>
        <v>41038400</v>
      </c>
      <c r="K42" s="95">
        <f t="shared" si="4"/>
        <v>36934560</v>
      </c>
      <c r="L42" s="95">
        <f t="shared" si="5"/>
        <v>32830720</v>
      </c>
      <c r="M42" s="96">
        <f t="shared" si="6"/>
        <v>102500</v>
      </c>
      <c r="P42"/>
      <c r="Q42"/>
      <c r="S42"/>
    </row>
    <row r="43" spans="1:19" s="1" customFormat="1" x14ac:dyDescent="0.25">
      <c r="A43" s="93">
        <v>42</v>
      </c>
      <c r="B43" s="91">
        <v>904</v>
      </c>
      <c r="C43" s="91">
        <v>9</v>
      </c>
      <c r="D43" s="91" t="s">
        <v>54</v>
      </c>
      <c r="E43" s="91">
        <v>1809</v>
      </c>
      <c r="F43" s="91">
        <v>160</v>
      </c>
      <c r="G43" s="91">
        <f t="shared" si="0"/>
        <v>1969</v>
      </c>
      <c r="H43" s="92">
        <f t="shared" si="1"/>
        <v>2165.9</v>
      </c>
      <c r="I43" s="93">
        <f t="shared" si="13"/>
        <v>39460</v>
      </c>
      <c r="J43" s="94">
        <f t="shared" si="3"/>
        <v>77696740</v>
      </c>
      <c r="K43" s="95">
        <f t="shared" si="4"/>
        <v>69927066</v>
      </c>
      <c r="L43" s="95">
        <f t="shared" si="5"/>
        <v>62157392</v>
      </c>
      <c r="M43" s="96">
        <f t="shared" si="6"/>
        <v>194000</v>
      </c>
      <c r="P43"/>
      <c r="Q43"/>
      <c r="S43"/>
    </row>
    <row r="44" spans="1:19" s="1" customFormat="1" x14ac:dyDescent="0.25">
      <c r="A44" s="93">
        <v>43</v>
      </c>
      <c r="B44" s="91">
        <v>905</v>
      </c>
      <c r="C44" s="91">
        <v>9</v>
      </c>
      <c r="D44" s="91" t="s">
        <v>11</v>
      </c>
      <c r="E44" s="91">
        <v>1328</v>
      </c>
      <c r="F44" s="91">
        <v>118</v>
      </c>
      <c r="G44" s="91">
        <f t="shared" si="0"/>
        <v>1446</v>
      </c>
      <c r="H44" s="92">
        <f t="shared" si="1"/>
        <v>1590.6000000000001</v>
      </c>
      <c r="I44" s="93">
        <f>I43</f>
        <v>39460</v>
      </c>
      <c r="J44" s="94">
        <f t="shared" si="3"/>
        <v>57059160</v>
      </c>
      <c r="K44" s="95">
        <f t="shared" si="4"/>
        <v>51353244</v>
      </c>
      <c r="L44" s="95">
        <f t="shared" si="5"/>
        <v>45647328</v>
      </c>
      <c r="M44" s="96">
        <f t="shared" si="6"/>
        <v>142500</v>
      </c>
      <c r="P44"/>
      <c r="Q44"/>
      <c r="S44"/>
    </row>
    <row r="45" spans="1:19" s="1" customFormat="1" x14ac:dyDescent="0.25">
      <c r="A45" s="93">
        <v>44</v>
      </c>
      <c r="B45" s="91">
        <v>1001</v>
      </c>
      <c r="C45" s="91">
        <v>10</v>
      </c>
      <c r="D45" s="91" t="s">
        <v>40</v>
      </c>
      <c r="E45" s="91">
        <v>1961</v>
      </c>
      <c r="F45" s="91">
        <v>236</v>
      </c>
      <c r="G45" s="91">
        <f t="shared" si="0"/>
        <v>2197</v>
      </c>
      <c r="H45" s="92">
        <f t="shared" si="1"/>
        <v>2416.7000000000003</v>
      </c>
      <c r="I45" s="93">
        <f>I44+120</f>
        <v>39580</v>
      </c>
      <c r="J45" s="94">
        <f t="shared" si="3"/>
        <v>86957260</v>
      </c>
      <c r="K45" s="95">
        <f t="shared" si="4"/>
        <v>78261534</v>
      </c>
      <c r="L45" s="95">
        <f t="shared" si="5"/>
        <v>69565808</v>
      </c>
      <c r="M45" s="96">
        <f t="shared" si="6"/>
        <v>217500</v>
      </c>
      <c r="P45"/>
      <c r="Q45"/>
      <c r="S45"/>
    </row>
    <row r="46" spans="1:19" s="1" customFormat="1" x14ac:dyDescent="0.25">
      <c r="A46" s="93">
        <v>45</v>
      </c>
      <c r="B46" s="91">
        <v>1002</v>
      </c>
      <c r="C46" s="91">
        <v>10</v>
      </c>
      <c r="D46" s="91" t="s">
        <v>11</v>
      </c>
      <c r="E46" s="91">
        <v>966</v>
      </c>
      <c r="F46" s="91">
        <v>74</v>
      </c>
      <c r="G46" s="91">
        <f t="shared" si="0"/>
        <v>1040</v>
      </c>
      <c r="H46" s="92">
        <f t="shared" si="1"/>
        <v>1144</v>
      </c>
      <c r="I46" s="93">
        <f t="shared" ref="I46:I48" si="14">I45</f>
        <v>39580</v>
      </c>
      <c r="J46" s="94">
        <f t="shared" si="3"/>
        <v>41163200</v>
      </c>
      <c r="K46" s="95">
        <f t="shared" si="4"/>
        <v>37046880</v>
      </c>
      <c r="L46" s="95">
        <f t="shared" si="5"/>
        <v>32930560</v>
      </c>
      <c r="M46" s="96">
        <f t="shared" si="6"/>
        <v>103000</v>
      </c>
      <c r="P46"/>
      <c r="Q46"/>
      <c r="S46"/>
    </row>
    <row r="47" spans="1:19" s="1" customFormat="1" x14ac:dyDescent="0.25">
      <c r="A47" s="93">
        <v>46</v>
      </c>
      <c r="B47" s="91">
        <v>1003</v>
      </c>
      <c r="C47" s="91">
        <v>10</v>
      </c>
      <c r="D47" s="91" t="s">
        <v>11</v>
      </c>
      <c r="E47" s="91">
        <v>966</v>
      </c>
      <c r="F47" s="91">
        <v>74</v>
      </c>
      <c r="G47" s="91">
        <f t="shared" si="0"/>
        <v>1040</v>
      </c>
      <c r="H47" s="92">
        <f t="shared" si="1"/>
        <v>1144</v>
      </c>
      <c r="I47" s="93">
        <f t="shared" si="14"/>
        <v>39580</v>
      </c>
      <c r="J47" s="94">
        <f t="shared" si="3"/>
        <v>41163200</v>
      </c>
      <c r="K47" s="95">
        <f t="shared" si="4"/>
        <v>37046880</v>
      </c>
      <c r="L47" s="95">
        <f t="shared" si="5"/>
        <v>32930560</v>
      </c>
      <c r="M47" s="96">
        <f t="shared" si="6"/>
        <v>103000</v>
      </c>
      <c r="P47"/>
      <c r="Q47"/>
      <c r="S47"/>
    </row>
    <row r="48" spans="1:19" s="1" customFormat="1" x14ac:dyDescent="0.25">
      <c r="A48" s="93">
        <v>47</v>
      </c>
      <c r="B48" s="91">
        <v>1004</v>
      </c>
      <c r="C48" s="91">
        <v>10</v>
      </c>
      <c r="D48" s="91" t="s">
        <v>54</v>
      </c>
      <c r="E48" s="91">
        <v>1809</v>
      </c>
      <c r="F48" s="91">
        <v>160</v>
      </c>
      <c r="G48" s="91">
        <f t="shared" si="0"/>
        <v>1969</v>
      </c>
      <c r="H48" s="92">
        <f t="shared" si="1"/>
        <v>2165.9</v>
      </c>
      <c r="I48" s="93">
        <f t="shared" si="14"/>
        <v>39580</v>
      </c>
      <c r="J48" s="94">
        <f t="shared" si="3"/>
        <v>77933020</v>
      </c>
      <c r="K48" s="95">
        <f t="shared" si="4"/>
        <v>70139718</v>
      </c>
      <c r="L48" s="95">
        <f t="shared" si="5"/>
        <v>62346416</v>
      </c>
      <c r="M48" s="96">
        <f t="shared" si="6"/>
        <v>195000</v>
      </c>
      <c r="P48"/>
      <c r="Q48"/>
      <c r="S48"/>
    </row>
    <row r="49" spans="1:19" s="1" customFormat="1" x14ac:dyDescent="0.25">
      <c r="A49" s="93">
        <v>48</v>
      </c>
      <c r="B49" s="91">
        <v>1005</v>
      </c>
      <c r="C49" s="91">
        <v>10</v>
      </c>
      <c r="D49" s="91" t="s">
        <v>11</v>
      </c>
      <c r="E49" s="91">
        <v>1328</v>
      </c>
      <c r="F49" s="91">
        <v>118</v>
      </c>
      <c r="G49" s="91">
        <f t="shared" si="0"/>
        <v>1446</v>
      </c>
      <c r="H49" s="92">
        <f t="shared" si="1"/>
        <v>1590.6000000000001</v>
      </c>
      <c r="I49" s="93">
        <f>I48</f>
        <v>39580</v>
      </c>
      <c r="J49" s="94">
        <f t="shared" si="3"/>
        <v>57232680</v>
      </c>
      <c r="K49" s="95">
        <f t="shared" si="4"/>
        <v>51509412</v>
      </c>
      <c r="L49" s="95">
        <f t="shared" si="5"/>
        <v>45786144</v>
      </c>
      <c r="M49" s="96">
        <f t="shared" si="6"/>
        <v>143000</v>
      </c>
      <c r="P49"/>
      <c r="Q49"/>
      <c r="S49"/>
    </row>
    <row r="50" spans="1:19" s="1" customFormat="1" x14ac:dyDescent="0.25">
      <c r="A50" s="93">
        <v>49</v>
      </c>
      <c r="B50" s="91">
        <v>1101</v>
      </c>
      <c r="C50" s="91">
        <v>11</v>
      </c>
      <c r="D50" s="91" t="s">
        <v>40</v>
      </c>
      <c r="E50" s="91">
        <v>1961</v>
      </c>
      <c r="F50" s="91">
        <v>236</v>
      </c>
      <c r="G50" s="91">
        <f t="shared" si="0"/>
        <v>2197</v>
      </c>
      <c r="H50" s="92">
        <f t="shared" si="1"/>
        <v>2416.7000000000003</v>
      </c>
      <c r="I50" s="93">
        <f>I49+120</f>
        <v>39700</v>
      </c>
      <c r="J50" s="94">
        <f t="shared" si="3"/>
        <v>87220900</v>
      </c>
      <c r="K50" s="95">
        <f t="shared" si="4"/>
        <v>78498810</v>
      </c>
      <c r="L50" s="95">
        <f t="shared" si="5"/>
        <v>69776720</v>
      </c>
      <c r="M50" s="96">
        <f t="shared" si="6"/>
        <v>218000</v>
      </c>
      <c r="P50"/>
      <c r="Q50"/>
      <c r="S50"/>
    </row>
    <row r="51" spans="1:19" s="1" customFormat="1" x14ac:dyDescent="0.25">
      <c r="A51" s="93">
        <v>50</v>
      </c>
      <c r="B51" s="91">
        <v>1102</v>
      </c>
      <c r="C51" s="91">
        <v>11</v>
      </c>
      <c r="D51" s="91" t="s">
        <v>11</v>
      </c>
      <c r="E51" s="91">
        <v>966</v>
      </c>
      <c r="F51" s="91">
        <v>74</v>
      </c>
      <c r="G51" s="91">
        <f t="shared" si="0"/>
        <v>1040</v>
      </c>
      <c r="H51" s="92">
        <f t="shared" si="1"/>
        <v>1144</v>
      </c>
      <c r="I51" s="93">
        <f t="shared" ref="I51:I53" si="15">I50</f>
        <v>39700</v>
      </c>
      <c r="J51" s="94">
        <f t="shared" si="3"/>
        <v>41288000</v>
      </c>
      <c r="K51" s="95">
        <f t="shared" si="4"/>
        <v>37159200</v>
      </c>
      <c r="L51" s="95">
        <f t="shared" si="5"/>
        <v>33030400</v>
      </c>
      <c r="M51" s="96">
        <f t="shared" si="6"/>
        <v>103000</v>
      </c>
      <c r="P51"/>
      <c r="Q51"/>
      <c r="S51"/>
    </row>
    <row r="52" spans="1:19" s="1" customFormat="1" x14ac:dyDescent="0.25">
      <c r="A52" s="93">
        <v>51</v>
      </c>
      <c r="B52" s="91">
        <v>1103</v>
      </c>
      <c r="C52" s="91">
        <v>11</v>
      </c>
      <c r="D52" s="91" t="s">
        <v>11</v>
      </c>
      <c r="E52" s="91">
        <v>966</v>
      </c>
      <c r="F52" s="91">
        <v>74</v>
      </c>
      <c r="G52" s="91">
        <f t="shared" si="0"/>
        <v>1040</v>
      </c>
      <c r="H52" s="92">
        <f t="shared" si="1"/>
        <v>1144</v>
      </c>
      <c r="I52" s="93">
        <f t="shared" si="15"/>
        <v>39700</v>
      </c>
      <c r="J52" s="94">
        <f t="shared" si="3"/>
        <v>41288000</v>
      </c>
      <c r="K52" s="95">
        <f t="shared" si="4"/>
        <v>37159200</v>
      </c>
      <c r="L52" s="95">
        <f t="shared" si="5"/>
        <v>33030400</v>
      </c>
      <c r="M52" s="96">
        <f t="shared" si="6"/>
        <v>103000</v>
      </c>
      <c r="P52"/>
      <c r="Q52"/>
      <c r="S52"/>
    </row>
    <row r="53" spans="1:19" s="1" customFormat="1" x14ac:dyDescent="0.25">
      <c r="A53" s="93">
        <v>52</v>
      </c>
      <c r="B53" s="91">
        <v>1104</v>
      </c>
      <c r="C53" s="91">
        <v>11</v>
      </c>
      <c r="D53" s="91" t="s">
        <v>54</v>
      </c>
      <c r="E53" s="91">
        <v>1809</v>
      </c>
      <c r="F53" s="91">
        <v>160</v>
      </c>
      <c r="G53" s="91">
        <f t="shared" si="0"/>
        <v>1969</v>
      </c>
      <c r="H53" s="92">
        <f t="shared" si="1"/>
        <v>2165.9</v>
      </c>
      <c r="I53" s="93">
        <f t="shared" si="15"/>
        <v>39700</v>
      </c>
      <c r="J53" s="94">
        <f t="shared" si="3"/>
        <v>78169300</v>
      </c>
      <c r="K53" s="95">
        <f t="shared" si="4"/>
        <v>70352370</v>
      </c>
      <c r="L53" s="95">
        <f t="shared" si="5"/>
        <v>62535440</v>
      </c>
      <c r="M53" s="96">
        <f t="shared" si="6"/>
        <v>195500</v>
      </c>
      <c r="P53"/>
      <c r="Q53"/>
      <c r="S53"/>
    </row>
    <row r="54" spans="1:19" s="1" customFormat="1" x14ac:dyDescent="0.25">
      <c r="A54" s="93">
        <v>53</v>
      </c>
      <c r="B54" s="91">
        <v>1105</v>
      </c>
      <c r="C54" s="91">
        <v>11</v>
      </c>
      <c r="D54" s="91" t="s">
        <v>11</v>
      </c>
      <c r="E54" s="91">
        <v>1328</v>
      </c>
      <c r="F54" s="91">
        <v>118</v>
      </c>
      <c r="G54" s="91">
        <f t="shared" si="0"/>
        <v>1446</v>
      </c>
      <c r="H54" s="92">
        <f t="shared" si="1"/>
        <v>1590.6000000000001</v>
      </c>
      <c r="I54" s="93">
        <f>I53</f>
        <v>39700</v>
      </c>
      <c r="J54" s="94">
        <f t="shared" si="3"/>
        <v>57406200</v>
      </c>
      <c r="K54" s="95">
        <f t="shared" si="4"/>
        <v>51665580</v>
      </c>
      <c r="L54" s="95">
        <f t="shared" si="5"/>
        <v>45924960</v>
      </c>
      <c r="M54" s="96">
        <f t="shared" si="6"/>
        <v>143500</v>
      </c>
      <c r="P54"/>
      <c r="Q54"/>
      <c r="S54"/>
    </row>
    <row r="55" spans="1:19" s="1" customFormat="1" x14ac:dyDescent="0.25">
      <c r="A55" s="93">
        <v>54</v>
      </c>
      <c r="B55" s="91">
        <v>1201</v>
      </c>
      <c r="C55" s="91">
        <v>12</v>
      </c>
      <c r="D55" s="91" t="s">
        <v>40</v>
      </c>
      <c r="E55" s="91">
        <v>1961</v>
      </c>
      <c r="F55" s="91">
        <v>236</v>
      </c>
      <c r="G55" s="91">
        <f t="shared" si="0"/>
        <v>2197</v>
      </c>
      <c r="H55" s="92">
        <f t="shared" si="1"/>
        <v>2416.7000000000003</v>
      </c>
      <c r="I55" s="93">
        <f>I54+120</f>
        <v>39820</v>
      </c>
      <c r="J55" s="94">
        <f t="shared" si="3"/>
        <v>87484540</v>
      </c>
      <c r="K55" s="95">
        <f t="shared" si="4"/>
        <v>78736086</v>
      </c>
      <c r="L55" s="95">
        <f t="shared" si="5"/>
        <v>69987632</v>
      </c>
      <c r="M55" s="96">
        <f t="shared" si="6"/>
        <v>218500</v>
      </c>
      <c r="P55"/>
      <c r="Q55"/>
      <c r="S55"/>
    </row>
    <row r="56" spans="1:19" s="1" customFormat="1" x14ac:dyDescent="0.25">
      <c r="A56" s="93">
        <v>55</v>
      </c>
      <c r="B56" s="91">
        <v>1204</v>
      </c>
      <c r="C56" s="91">
        <v>12</v>
      </c>
      <c r="D56" s="91" t="s">
        <v>54</v>
      </c>
      <c r="E56" s="91">
        <v>1809</v>
      </c>
      <c r="F56" s="91">
        <v>160</v>
      </c>
      <c r="G56" s="91">
        <f t="shared" si="0"/>
        <v>1969</v>
      </c>
      <c r="H56" s="92">
        <f t="shared" si="1"/>
        <v>2165.9</v>
      </c>
      <c r="I56" s="93">
        <f t="shared" ref="I56:I58" si="16">I55</f>
        <v>39820</v>
      </c>
      <c r="J56" s="94">
        <f t="shared" si="3"/>
        <v>78405580</v>
      </c>
      <c r="K56" s="95">
        <f t="shared" si="4"/>
        <v>70565022</v>
      </c>
      <c r="L56" s="95">
        <f t="shared" si="5"/>
        <v>62724464</v>
      </c>
      <c r="M56" s="96">
        <f t="shared" si="6"/>
        <v>196000</v>
      </c>
      <c r="P56"/>
      <c r="Q56"/>
      <c r="S56"/>
    </row>
    <row r="57" spans="1:19" s="1" customFormat="1" x14ac:dyDescent="0.25">
      <c r="A57" s="93">
        <v>56</v>
      </c>
      <c r="B57" s="91">
        <v>1205</v>
      </c>
      <c r="C57" s="91">
        <v>12</v>
      </c>
      <c r="D57" s="91" t="s">
        <v>11</v>
      </c>
      <c r="E57" s="91">
        <v>1328</v>
      </c>
      <c r="F57" s="91">
        <v>118</v>
      </c>
      <c r="G57" s="91">
        <f t="shared" si="0"/>
        <v>1446</v>
      </c>
      <c r="H57" s="92">
        <f t="shared" si="1"/>
        <v>1590.6000000000001</v>
      </c>
      <c r="I57" s="93">
        <f t="shared" si="16"/>
        <v>39820</v>
      </c>
      <c r="J57" s="94">
        <f t="shared" si="3"/>
        <v>57579720</v>
      </c>
      <c r="K57" s="95">
        <f t="shared" si="4"/>
        <v>51821748</v>
      </c>
      <c r="L57" s="95">
        <f t="shared" si="5"/>
        <v>46063776</v>
      </c>
      <c r="M57" s="96">
        <f t="shared" si="6"/>
        <v>144000</v>
      </c>
      <c r="P57"/>
      <c r="Q57"/>
      <c r="S57"/>
    </row>
    <row r="58" spans="1:19" s="1" customFormat="1" x14ac:dyDescent="0.25">
      <c r="A58" s="93">
        <v>57</v>
      </c>
      <c r="B58" s="91">
        <v>1301</v>
      </c>
      <c r="C58" s="91">
        <v>13</v>
      </c>
      <c r="D58" s="91" t="s">
        <v>40</v>
      </c>
      <c r="E58" s="91">
        <v>1961</v>
      </c>
      <c r="F58" s="91">
        <v>236</v>
      </c>
      <c r="G58" s="91">
        <f t="shared" si="0"/>
        <v>2197</v>
      </c>
      <c r="H58" s="92">
        <f t="shared" si="1"/>
        <v>2416.7000000000003</v>
      </c>
      <c r="I58" s="93">
        <f>I57+120</f>
        <v>39940</v>
      </c>
      <c r="J58" s="94">
        <f t="shared" si="3"/>
        <v>87748180</v>
      </c>
      <c r="K58" s="95">
        <f t="shared" si="4"/>
        <v>78973362</v>
      </c>
      <c r="L58" s="95">
        <f t="shared" si="5"/>
        <v>70198544</v>
      </c>
      <c r="M58" s="96">
        <f t="shared" si="6"/>
        <v>219500</v>
      </c>
      <c r="P58"/>
      <c r="Q58"/>
      <c r="S58"/>
    </row>
    <row r="59" spans="1:19" s="1" customFormat="1" x14ac:dyDescent="0.25">
      <c r="A59" s="93">
        <v>58</v>
      </c>
      <c r="B59" s="91">
        <v>1302</v>
      </c>
      <c r="C59" s="91">
        <v>13</v>
      </c>
      <c r="D59" s="91" t="s">
        <v>11</v>
      </c>
      <c r="E59" s="91">
        <v>966</v>
      </c>
      <c r="F59" s="91">
        <v>74</v>
      </c>
      <c r="G59" s="91">
        <f t="shared" si="0"/>
        <v>1040</v>
      </c>
      <c r="H59" s="92">
        <f t="shared" si="1"/>
        <v>1144</v>
      </c>
      <c r="I59" s="93">
        <f t="shared" ref="I59:I61" si="17">I58</f>
        <v>39940</v>
      </c>
      <c r="J59" s="94">
        <f t="shared" si="3"/>
        <v>41537600</v>
      </c>
      <c r="K59" s="95">
        <f t="shared" si="4"/>
        <v>37383840</v>
      </c>
      <c r="L59" s="95">
        <f t="shared" si="5"/>
        <v>33230080</v>
      </c>
      <c r="M59" s="96">
        <f t="shared" si="6"/>
        <v>104000</v>
      </c>
      <c r="P59"/>
      <c r="Q59"/>
      <c r="S59"/>
    </row>
    <row r="60" spans="1:19" s="1" customFormat="1" x14ac:dyDescent="0.25">
      <c r="A60" s="93">
        <v>59</v>
      </c>
      <c r="B60" s="91">
        <v>1303</v>
      </c>
      <c r="C60" s="91">
        <v>13</v>
      </c>
      <c r="D60" s="91" t="s">
        <v>11</v>
      </c>
      <c r="E60" s="91">
        <v>966</v>
      </c>
      <c r="F60" s="91">
        <v>74</v>
      </c>
      <c r="G60" s="91">
        <f t="shared" si="0"/>
        <v>1040</v>
      </c>
      <c r="H60" s="92">
        <f t="shared" si="1"/>
        <v>1144</v>
      </c>
      <c r="I60" s="93">
        <f t="shared" si="17"/>
        <v>39940</v>
      </c>
      <c r="J60" s="94">
        <f t="shared" si="3"/>
        <v>41537600</v>
      </c>
      <c r="K60" s="95">
        <f t="shared" si="4"/>
        <v>37383840</v>
      </c>
      <c r="L60" s="95">
        <f t="shared" si="5"/>
        <v>33230080</v>
      </c>
      <c r="M60" s="96">
        <f t="shared" si="6"/>
        <v>104000</v>
      </c>
      <c r="P60"/>
      <c r="Q60"/>
      <c r="S60"/>
    </row>
    <row r="61" spans="1:19" s="1" customFormat="1" x14ac:dyDescent="0.25">
      <c r="A61" s="93">
        <v>60</v>
      </c>
      <c r="B61" s="91">
        <v>1304</v>
      </c>
      <c r="C61" s="91">
        <v>13</v>
      </c>
      <c r="D61" s="91" t="s">
        <v>54</v>
      </c>
      <c r="E61" s="91">
        <v>1809</v>
      </c>
      <c r="F61" s="91">
        <v>160</v>
      </c>
      <c r="G61" s="91">
        <f t="shared" si="0"/>
        <v>1969</v>
      </c>
      <c r="H61" s="92">
        <f t="shared" si="1"/>
        <v>2165.9</v>
      </c>
      <c r="I61" s="93">
        <f t="shared" si="17"/>
        <v>39940</v>
      </c>
      <c r="J61" s="94">
        <f t="shared" si="3"/>
        <v>78641860</v>
      </c>
      <c r="K61" s="95">
        <f t="shared" si="4"/>
        <v>70777674</v>
      </c>
      <c r="L61" s="95">
        <f t="shared" si="5"/>
        <v>62913488</v>
      </c>
      <c r="M61" s="96">
        <f t="shared" si="6"/>
        <v>196500</v>
      </c>
      <c r="P61"/>
      <c r="Q61"/>
      <c r="S61"/>
    </row>
    <row r="62" spans="1:19" s="1" customFormat="1" x14ac:dyDescent="0.25">
      <c r="A62" s="93">
        <v>61</v>
      </c>
      <c r="B62" s="91">
        <v>1305</v>
      </c>
      <c r="C62" s="91">
        <v>13</v>
      </c>
      <c r="D62" s="91" t="s">
        <v>11</v>
      </c>
      <c r="E62" s="91">
        <v>1328</v>
      </c>
      <c r="F62" s="91">
        <v>118</v>
      </c>
      <c r="G62" s="91">
        <f t="shared" si="0"/>
        <v>1446</v>
      </c>
      <c r="H62" s="92">
        <f t="shared" si="1"/>
        <v>1590.6000000000001</v>
      </c>
      <c r="I62" s="93">
        <f>I61</f>
        <v>39940</v>
      </c>
      <c r="J62" s="94">
        <f t="shared" si="3"/>
        <v>57753240</v>
      </c>
      <c r="K62" s="95">
        <f t="shared" si="4"/>
        <v>51977916</v>
      </c>
      <c r="L62" s="95">
        <f t="shared" si="5"/>
        <v>46202592</v>
      </c>
      <c r="M62" s="96">
        <f t="shared" si="6"/>
        <v>144500</v>
      </c>
      <c r="P62"/>
      <c r="Q62"/>
      <c r="S62"/>
    </row>
    <row r="63" spans="1:19" s="1" customFormat="1" x14ac:dyDescent="0.25">
      <c r="A63" s="93">
        <v>62</v>
      </c>
      <c r="B63" s="91">
        <v>1401</v>
      </c>
      <c r="C63" s="91">
        <v>14</v>
      </c>
      <c r="D63" s="91" t="s">
        <v>40</v>
      </c>
      <c r="E63" s="91">
        <v>1961</v>
      </c>
      <c r="F63" s="91">
        <v>236</v>
      </c>
      <c r="G63" s="91">
        <f t="shared" ref="G63:G124" si="18">E63+F63</f>
        <v>2197</v>
      </c>
      <c r="H63" s="92">
        <f t="shared" si="1"/>
        <v>2416.7000000000003</v>
      </c>
      <c r="I63" s="93">
        <f>I62+120</f>
        <v>40060</v>
      </c>
      <c r="J63" s="94">
        <f t="shared" si="3"/>
        <v>88011820</v>
      </c>
      <c r="K63" s="95">
        <f t="shared" si="4"/>
        <v>79210638</v>
      </c>
      <c r="L63" s="95">
        <f t="shared" si="5"/>
        <v>70409456</v>
      </c>
      <c r="M63" s="96">
        <f t="shared" si="6"/>
        <v>220000</v>
      </c>
      <c r="P63"/>
      <c r="Q63"/>
      <c r="S63"/>
    </row>
    <row r="64" spans="1:19" s="1" customFormat="1" x14ac:dyDescent="0.25">
      <c r="A64" s="93">
        <v>63</v>
      </c>
      <c r="B64" s="91">
        <v>1402</v>
      </c>
      <c r="C64" s="91">
        <v>14</v>
      </c>
      <c r="D64" s="91" t="s">
        <v>11</v>
      </c>
      <c r="E64" s="91">
        <v>966</v>
      </c>
      <c r="F64" s="91">
        <v>74</v>
      </c>
      <c r="G64" s="91">
        <f t="shared" si="18"/>
        <v>1040</v>
      </c>
      <c r="H64" s="92">
        <f t="shared" si="1"/>
        <v>1144</v>
      </c>
      <c r="I64" s="93">
        <f t="shared" ref="I64:I66" si="19">I63</f>
        <v>40060</v>
      </c>
      <c r="J64" s="94">
        <f t="shared" si="3"/>
        <v>41662400</v>
      </c>
      <c r="K64" s="95">
        <f t="shared" si="4"/>
        <v>37496160</v>
      </c>
      <c r="L64" s="95">
        <f t="shared" si="5"/>
        <v>33329920</v>
      </c>
      <c r="M64" s="96">
        <f t="shared" si="6"/>
        <v>104000</v>
      </c>
      <c r="P64"/>
      <c r="Q64"/>
      <c r="S64"/>
    </row>
    <row r="65" spans="1:19" s="1" customFormat="1" x14ac:dyDescent="0.25">
      <c r="A65" s="93">
        <v>64</v>
      </c>
      <c r="B65" s="91">
        <v>1403</v>
      </c>
      <c r="C65" s="91">
        <v>14</v>
      </c>
      <c r="D65" s="91" t="s">
        <v>11</v>
      </c>
      <c r="E65" s="91">
        <v>966</v>
      </c>
      <c r="F65" s="91">
        <v>74</v>
      </c>
      <c r="G65" s="91">
        <f t="shared" si="18"/>
        <v>1040</v>
      </c>
      <c r="H65" s="92">
        <f t="shared" si="1"/>
        <v>1144</v>
      </c>
      <c r="I65" s="93">
        <f t="shared" si="19"/>
        <v>40060</v>
      </c>
      <c r="J65" s="94">
        <f t="shared" ref="J65:J125" si="20">G65*I65</f>
        <v>41662400</v>
      </c>
      <c r="K65" s="95">
        <f t="shared" ref="K65:K125" si="21">J65*0.9</f>
        <v>37496160</v>
      </c>
      <c r="L65" s="95">
        <f t="shared" ref="L65:L125" si="22">J65*0.8</f>
        <v>33329920</v>
      </c>
      <c r="M65" s="96">
        <f t="shared" ref="M65:M125" si="23">MROUND((J65*0.03/12),500)</f>
        <v>104000</v>
      </c>
      <c r="P65"/>
      <c r="Q65"/>
      <c r="S65"/>
    </row>
    <row r="66" spans="1:19" s="1" customFormat="1" x14ac:dyDescent="0.25">
      <c r="A66" s="93">
        <v>65</v>
      </c>
      <c r="B66" s="91">
        <v>1404</v>
      </c>
      <c r="C66" s="91">
        <v>14</v>
      </c>
      <c r="D66" s="91" t="s">
        <v>54</v>
      </c>
      <c r="E66" s="91">
        <v>1809</v>
      </c>
      <c r="F66" s="91">
        <v>160</v>
      </c>
      <c r="G66" s="91">
        <f t="shared" si="18"/>
        <v>1969</v>
      </c>
      <c r="H66" s="92">
        <f t="shared" si="1"/>
        <v>2165.9</v>
      </c>
      <c r="I66" s="93">
        <f t="shared" si="19"/>
        <v>40060</v>
      </c>
      <c r="J66" s="94">
        <f t="shared" si="20"/>
        <v>78878140</v>
      </c>
      <c r="K66" s="95">
        <f t="shared" si="21"/>
        <v>70990326</v>
      </c>
      <c r="L66" s="95">
        <f t="shared" si="22"/>
        <v>63102512</v>
      </c>
      <c r="M66" s="96">
        <f t="shared" si="23"/>
        <v>197000</v>
      </c>
      <c r="P66"/>
      <c r="Q66"/>
      <c r="S66"/>
    </row>
    <row r="67" spans="1:19" s="1" customFormat="1" x14ac:dyDescent="0.25">
      <c r="A67" s="93">
        <v>66</v>
      </c>
      <c r="B67" s="91">
        <v>1405</v>
      </c>
      <c r="C67" s="91">
        <v>14</v>
      </c>
      <c r="D67" s="91" t="s">
        <v>11</v>
      </c>
      <c r="E67" s="91">
        <v>1328</v>
      </c>
      <c r="F67" s="91">
        <v>118</v>
      </c>
      <c r="G67" s="91">
        <f t="shared" si="18"/>
        <v>1446</v>
      </c>
      <c r="H67" s="92">
        <f t="shared" ref="H67:H125" si="24">G67*1.1</f>
        <v>1590.6000000000001</v>
      </c>
      <c r="I67" s="93">
        <f>I66</f>
        <v>40060</v>
      </c>
      <c r="J67" s="94">
        <f t="shared" si="20"/>
        <v>57926760</v>
      </c>
      <c r="K67" s="95">
        <f t="shared" si="21"/>
        <v>52134084</v>
      </c>
      <c r="L67" s="95">
        <f t="shared" si="22"/>
        <v>46341408</v>
      </c>
      <c r="M67" s="96">
        <f t="shared" si="23"/>
        <v>145000</v>
      </c>
      <c r="P67"/>
      <c r="Q67"/>
      <c r="S67"/>
    </row>
    <row r="68" spans="1:19" s="1" customFormat="1" x14ac:dyDescent="0.25">
      <c r="A68" s="93">
        <v>67</v>
      </c>
      <c r="B68" s="91">
        <v>1501</v>
      </c>
      <c r="C68" s="91">
        <v>15</v>
      </c>
      <c r="D68" s="91" t="s">
        <v>40</v>
      </c>
      <c r="E68" s="91">
        <v>1961</v>
      </c>
      <c r="F68" s="91">
        <v>236</v>
      </c>
      <c r="G68" s="91">
        <f t="shared" si="18"/>
        <v>2197</v>
      </c>
      <c r="H68" s="92">
        <f t="shared" si="24"/>
        <v>2416.7000000000003</v>
      </c>
      <c r="I68" s="93">
        <f>I67+120</f>
        <v>40180</v>
      </c>
      <c r="J68" s="94">
        <f t="shared" si="20"/>
        <v>88275460</v>
      </c>
      <c r="K68" s="95">
        <f t="shared" si="21"/>
        <v>79447914</v>
      </c>
      <c r="L68" s="95">
        <f t="shared" si="22"/>
        <v>70620368</v>
      </c>
      <c r="M68" s="96">
        <f t="shared" si="23"/>
        <v>220500</v>
      </c>
      <c r="P68"/>
      <c r="Q68"/>
      <c r="S68"/>
    </row>
    <row r="69" spans="1:19" s="1" customFormat="1" x14ac:dyDescent="0.25">
      <c r="A69" s="93">
        <v>68</v>
      </c>
      <c r="B69" s="91">
        <v>1502</v>
      </c>
      <c r="C69" s="91">
        <v>15</v>
      </c>
      <c r="D69" s="91" t="s">
        <v>11</v>
      </c>
      <c r="E69" s="91">
        <v>966</v>
      </c>
      <c r="F69" s="91">
        <v>74</v>
      </c>
      <c r="G69" s="91">
        <f t="shared" si="18"/>
        <v>1040</v>
      </c>
      <c r="H69" s="92">
        <f t="shared" si="24"/>
        <v>1144</v>
      </c>
      <c r="I69" s="93">
        <f t="shared" ref="I69:I71" si="25">I68</f>
        <v>40180</v>
      </c>
      <c r="J69" s="94">
        <f t="shared" si="20"/>
        <v>41787200</v>
      </c>
      <c r="K69" s="95">
        <f t="shared" si="21"/>
        <v>37608480</v>
      </c>
      <c r="L69" s="95">
        <f t="shared" si="22"/>
        <v>33429760</v>
      </c>
      <c r="M69" s="96">
        <f t="shared" si="23"/>
        <v>104500</v>
      </c>
      <c r="P69"/>
      <c r="Q69"/>
      <c r="S69"/>
    </row>
    <row r="70" spans="1:19" s="1" customFormat="1" x14ac:dyDescent="0.25">
      <c r="A70" s="93">
        <v>69</v>
      </c>
      <c r="B70" s="91">
        <v>1503</v>
      </c>
      <c r="C70" s="91">
        <v>15</v>
      </c>
      <c r="D70" s="91" t="s">
        <v>11</v>
      </c>
      <c r="E70" s="91">
        <v>966</v>
      </c>
      <c r="F70" s="91">
        <v>74</v>
      </c>
      <c r="G70" s="91">
        <f t="shared" si="18"/>
        <v>1040</v>
      </c>
      <c r="H70" s="92">
        <f t="shared" si="24"/>
        <v>1144</v>
      </c>
      <c r="I70" s="93">
        <f t="shared" si="25"/>
        <v>40180</v>
      </c>
      <c r="J70" s="94">
        <f t="shared" si="20"/>
        <v>41787200</v>
      </c>
      <c r="K70" s="95">
        <f t="shared" si="21"/>
        <v>37608480</v>
      </c>
      <c r="L70" s="95">
        <f t="shared" si="22"/>
        <v>33429760</v>
      </c>
      <c r="M70" s="96">
        <f t="shared" si="23"/>
        <v>104500</v>
      </c>
      <c r="P70"/>
      <c r="Q70"/>
      <c r="S70"/>
    </row>
    <row r="71" spans="1:19" s="1" customFormat="1" x14ac:dyDescent="0.25">
      <c r="A71" s="93">
        <v>70</v>
      </c>
      <c r="B71" s="91">
        <v>1504</v>
      </c>
      <c r="C71" s="91">
        <v>15</v>
      </c>
      <c r="D71" s="91" t="s">
        <v>54</v>
      </c>
      <c r="E71" s="91">
        <v>1809</v>
      </c>
      <c r="F71" s="91">
        <v>160</v>
      </c>
      <c r="G71" s="91">
        <f t="shared" si="18"/>
        <v>1969</v>
      </c>
      <c r="H71" s="92">
        <f t="shared" si="24"/>
        <v>2165.9</v>
      </c>
      <c r="I71" s="93">
        <f t="shared" si="25"/>
        <v>40180</v>
      </c>
      <c r="J71" s="94">
        <f t="shared" si="20"/>
        <v>79114420</v>
      </c>
      <c r="K71" s="95">
        <f t="shared" si="21"/>
        <v>71202978</v>
      </c>
      <c r="L71" s="95">
        <f t="shared" si="22"/>
        <v>63291536</v>
      </c>
      <c r="M71" s="96">
        <f t="shared" si="23"/>
        <v>198000</v>
      </c>
      <c r="P71"/>
      <c r="Q71"/>
      <c r="S71"/>
    </row>
    <row r="72" spans="1:19" s="1" customFormat="1" x14ac:dyDescent="0.25">
      <c r="A72" s="93">
        <v>71</v>
      </c>
      <c r="B72" s="91">
        <v>1505</v>
      </c>
      <c r="C72" s="91">
        <v>15</v>
      </c>
      <c r="D72" s="91" t="s">
        <v>11</v>
      </c>
      <c r="E72" s="91">
        <v>1328</v>
      </c>
      <c r="F72" s="91">
        <v>118</v>
      </c>
      <c r="G72" s="91">
        <f t="shared" si="18"/>
        <v>1446</v>
      </c>
      <c r="H72" s="92">
        <f t="shared" si="24"/>
        <v>1590.6000000000001</v>
      </c>
      <c r="I72" s="93">
        <f>I71</f>
        <v>40180</v>
      </c>
      <c r="J72" s="94">
        <f t="shared" si="20"/>
        <v>58100280</v>
      </c>
      <c r="K72" s="95">
        <f t="shared" si="21"/>
        <v>52290252</v>
      </c>
      <c r="L72" s="95">
        <f t="shared" si="22"/>
        <v>46480224</v>
      </c>
      <c r="M72" s="96">
        <f t="shared" si="23"/>
        <v>145500</v>
      </c>
      <c r="P72"/>
      <c r="Q72"/>
      <c r="S72"/>
    </row>
    <row r="73" spans="1:19" s="1" customFormat="1" x14ac:dyDescent="0.25">
      <c r="A73" s="93">
        <v>72</v>
      </c>
      <c r="B73" s="91">
        <v>1601</v>
      </c>
      <c r="C73" s="91">
        <v>16</v>
      </c>
      <c r="D73" s="91" t="s">
        <v>40</v>
      </c>
      <c r="E73" s="91">
        <v>1961</v>
      </c>
      <c r="F73" s="91">
        <v>236</v>
      </c>
      <c r="G73" s="91">
        <f t="shared" si="18"/>
        <v>2197</v>
      </c>
      <c r="H73" s="92">
        <f t="shared" si="24"/>
        <v>2416.7000000000003</v>
      </c>
      <c r="I73" s="93">
        <f>I72+120</f>
        <v>40300</v>
      </c>
      <c r="J73" s="94">
        <f t="shared" si="20"/>
        <v>88539100</v>
      </c>
      <c r="K73" s="95">
        <f t="shared" si="21"/>
        <v>79685190</v>
      </c>
      <c r="L73" s="95">
        <f t="shared" si="22"/>
        <v>70831280</v>
      </c>
      <c r="M73" s="96">
        <f t="shared" si="23"/>
        <v>221500</v>
      </c>
      <c r="P73"/>
      <c r="Q73"/>
      <c r="S73"/>
    </row>
    <row r="74" spans="1:19" s="1" customFormat="1" x14ac:dyDescent="0.25">
      <c r="A74" s="93">
        <v>73</v>
      </c>
      <c r="B74" s="91">
        <v>1602</v>
      </c>
      <c r="C74" s="91">
        <v>16</v>
      </c>
      <c r="D74" s="91" t="s">
        <v>11</v>
      </c>
      <c r="E74" s="91">
        <v>966</v>
      </c>
      <c r="F74" s="91">
        <v>74</v>
      </c>
      <c r="G74" s="91">
        <f t="shared" si="18"/>
        <v>1040</v>
      </c>
      <c r="H74" s="92">
        <f t="shared" si="24"/>
        <v>1144</v>
      </c>
      <c r="I74" s="93">
        <f t="shared" ref="I74:I76" si="26">I73</f>
        <v>40300</v>
      </c>
      <c r="J74" s="94">
        <f t="shared" si="20"/>
        <v>41912000</v>
      </c>
      <c r="K74" s="95">
        <f t="shared" si="21"/>
        <v>37720800</v>
      </c>
      <c r="L74" s="95">
        <f t="shared" si="22"/>
        <v>33529600</v>
      </c>
      <c r="M74" s="96">
        <f t="shared" si="23"/>
        <v>105000</v>
      </c>
      <c r="P74"/>
      <c r="Q74"/>
      <c r="S74"/>
    </row>
    <row r="75" spans="1:19" s="1" customFormat="1" x14ac:dyDescent="0.25">
      <c r="A75" s="93">
        <v>74</v>
      </c>
      <c r="B75" s="91">
        <v>1603</v>
      </c>
      <c r="C75" s="91">
        <v>16</v>
      </c>
      <c r="D75" s="91" t="s">
        <v>11</v>
      </c>
      <c r="E75" s="91">
        <v>966</v>
      </c>
      <c r="F75" s="91">
        <v>74</v>
      </c>
      <c r="G75" s="91">
        <f t="shared" si="18"/>
        <v>1040</v>
      </c>
      <c r="H75" s="92">
        <f t="shared" si="24"/>
        <v>1144</v>
      </c>
      <c r="I75" s="93">
        <f t="shared" si="26"/>
        <v>40300</v>
      </c>
      <c r="J75" s="94">
        <f t="shared" si="20"/>
        <v>41912000</v>
      </c>
      <c r="K75" s="95">
        <f t="shared" si="21"/>
        <v>37720800</v>
      </c>
      <c r="L75" s="95">
        <f t="shared" si="22"/>
        <v>33529600</v>
      </c>
      <c r="M75" s="96">
        <f t="shared" si="23"/>
        <v>105000</v>
      </c>
      <c r="P75"/>
      <c r="Q75"/>
      <c r="S75"/>
    </row>
    <row r="76" spans="1:19" s="1" customFormat="1" x14ac:dyDescent="0.25">
      <c r="A76" s="93">
        <v>75</v>
      </c>
      <c r="B76" s="91">
        <v>1604</v>
      </c>
      <c r="C76" s="91">
        <v>16</v>
      </c>
      <c r="D76" s="91" t="s">
        <v>54</v>
      </c>
      <c r="E76" s="91">
        <v>1809</v>
      </c>
      <c r="F76" s="91">
        <v>160</v>
      </c>
      <c r="G76" s="91">
        <f t="shared" si="18"/>
        <v>1969</v>
      </c>
      <c r="H76" s="92">
        <f t="shared" si="24"/>
        <v>2165.9</v>
      </c>
      <c r="I76" s="93">
        <f t="shared" si="26"/>
        <v>40300</v>
      </c>
      <c r="J76" s="94">
        <f t="shared" si="20"/>
        <v>79350700</v>
      </c>
      <c r="K76" s="95">
        <f t="shared" si="21"/>
        <v>71415630</v>
      </c>
      <c r="L76" s="95">
        <f t="shared" si="22"/>
        <v>63480560</v>
      </c>
      <c r="M76" s="96">
        <f t="shared" si="23"/>
        <v>198500</v>
      </c>
      <c r="P76"/>
      <c r="Q76"/>
      <c r="S76"/>
    </row>
    <row r="77" spans="1:19" s="1" customFormat="1" x14ac:dyDescent="0.25">
      <c r="A77" s="93">
        <v>76</v>
      </c>
      <c r="B77" s="91">
        <v>1605</v>
      </c>
      <c r="C77" s="91">
        <v>16</v>
      </c>
      <c r="D77" s="91" t="s">
        <v>11</v>
      </c>
      <c r="E77" s="91">
        <v>1328</v>
      </c>
      <c r="F77" s="91">
        <v>118</v>
      </c>
      <c r="G77" s="91">
        <f t="shared" si="18"/>
        <v>1446</v>
      </c>
      <c r="H77" s="92">
        <f t="shared" si="24"/>
        <v>1590.6000000000001</v>
      </c>
      <c r="I77" s="93">
        <f>I76</f>
        <v>40300</v>
      </c>
      <c r="J77" s="94">
        <f t="shared" si="20"/>
        <v>58273800</v>
      </c>
      <c r="K77" s="95">
        <f t="shared" si="21"/>
        <v>52446420</v>
      </c>
      <c r="L77" s="95">
        <f t="shared" si="22"/>
        <v>46619040</v>
      </c>
      <c r="M77" s="96">
        <f t="shared" si="23"/>
        <v>145500</v>
      </c>
      <c r="P77"/>
      <c r="Q77"/>
      <c r="S77"/>
    </row>
    <row r="78" spans="1:19" s="1" customFormat="1" x14ac:dyDescent="0.25">
      <c r="A78" s="93">
        <v>77</v>
      </c>
      <c r="B78" s="91">
        <v>1701</v>
      </c>
      <c r="C78" s="91">
        <v>17</v>
      </c>
      <c r="D78" s="91" t="s">
        <v>40</v>
      </c>
      <c r="E78" s="91">
        <v>1961</v>
      </c>
      <c r="F78" s="91">
        <v>236</v>
      </c>
      <c r="G78" s="91">
        <f t="shared" si="18"/>
        <v>2197</v>
      </c>
      <c r="H78" s="92">
        <f t="shared" si="24"/>
        <v>2416.7000000000003</v>
      </c>
      <c r="I78" s="93">
        <f>I77+120</f>
        <v>40420</v>
      </c>
      <c r="J78" s="94">
        <f t="shared" si="20"/>
        <v>88802740</v>
      </c>
      <c r="K78" s="95">
        <f t="shared" si="21"/>
        <v>79922466</v>
      </c>
      <c r="L78" s="95">
        <f t="shared" si="22"/>
        <v>71042192</v>
      </c>
      <c r="M78" s="96">
        <f t="shared" si="23"/>
        <v>222000</v>
      </c>
      <c r="P78"/>
      <c r="Q78"/>
      <c r="S78"/>
    </row>
    <row r="79" spans="1:19" s="1" customFormat="1" x14ac:dyDescent="0.25">
      <c r="A79" s="93">
        <v>78</v>
      </c>
      <c r="B79" s="91">
        <v>1702</v>
      </c>
      <c r="C79" s="91">
        <v>17</v>
      </c>
      <c r="D79" s="91" t="s">
        <v>11</v>
      </c>
      <c r="E79" s="91">
        <v>966</v>
      </c>
      <c r="F79" s="91">
        <v>74</v>
      </c>
      <c r="G79" s="91">
        <f t="shared" si="18"/>
        <v>1040</v>
      </c>
      <c r="H79" s="92">
        <f t="shared" si="24"/>
        <v>1144</v>
      </c>
      <c r="I79" s="93">
        <f t="shared" ref="I79:I81" si="27">I78</f>
        <v>40420</v>
      </c>
      <c r="J79" s="94">
        <f t="shared" si="20"/>
        <v>42036800</v>
      </c>
      <c r="K79" s="95">
        <f t="shared" si="21"/>
        <v>37833120</v>
      </c>
      <c r="L79" s="95">
        <f t="shared" si="22"/>
        <v>33629440</v>
      </c>
      <c r="M79" s="96">
        <f t="shared" si="23"/>
        <v>105000</v>
      </c>
      <c r="P79"/>
      <c r="Q79"/>
      <c r="S79"/>
    </row>
    <row r="80" spans="1:19" s="1" customFormat="1" x14ac:dyDescent="0.25">
      <c r="A80" s="93">
        <v>79</v>
      </c>
      <c r="B80" s="91">
        <v>1703</v>
      </c>
      <c r="C80" s="91">
        <v>17</v>
      </c>
      <c r="D80" s="91" t="s">
        <v>11</v>
      </c>
      <c r="E80" s="91">
        <v>966</v>
      </c>
      <c r="F80" s="91">
        <v>74</v>
      </c>
      <c r="G80" s="91">
        <f t="shared" si="18"/>
        <v>1040</v>
      </c>
      <c r="H80" s="92">
        <f t="shared" si="24"/>
        <v>1144</v>
      </c>
      <c r="I80" s="93">
        <f t="shared" si="27"/>
        <v>40420</v>
      </c>
      <c r="J80" s="94">
        <f t="shared" si="20"/>
        <v>42036800</v>
      </c>
      <c r="K80" s="95">
        <f t="shared" si="21"/>
        <v>37833120</v>
      </c>
      <c r="L80" s="95">
        <f t="shared" si="22"/>
        <v>33629440</v>
      </c>
      <c r="M80" s="96">
        <f t="shared" si="23"/>
        <v>105000</v>
      </c>
      <c r="P80"/>
      <c r="Q80"/>
      <c r="S80"/>
    </row>
    <row r="81" spans="1:19" s="1" customFormat="1" x14ac:dyDescent="0.25">
      <c r="A81" s="93">
        <v>80</v>
      </c>
      <c r="B81" s="91">
        <v>1704</v>
      </c>
      <c r="C81" s="91">
        <v>17</v>
      </c>
      <c r="D81" s="91" t="s">
        <v>54</v>
      </c>
      <c r="E81" s="91">
        <v>1809</v>
      </c>
      <c r="F81" s="91">
        <v>160</v>
      </c>
      <c r="G81" s="91">
        <f t="shared" si="18"/>
        <v>1969</v>
      </c>
      <c r="H81" s="92">
        <f t="shared" si="24"/>
        <v>2165.9</v>
      </c>
      <c r="I81" s="93">
        <f t="shared" si="27"/>
        <v>40420</v>
      </c>
      <c r="J81" s="94">
        <f t="shared" si="20"/>
        <v>79586980</v>
      </c>
      <c r="K81" s="95">
        <f t="shared" si="21"/>
        <v>71628282</v>
      </c>
      <c r="L81" s="95">
        <f t="shared" si="22"/>
        <v>63669584</v>
      </c>
      <c r="M81" s="96">
        <f t="shared" si="23"/>
        <v>199000</v>
      </c>
      <c r="P81"/>
      <c r="Q81"/>
      <c r="S81"/>
    </row>
    <row r="82" spans="1:19" s="1" customFormat="1" x14ac:dyDescent="0.25">
      <c r="A82" s="93">
        <v>81</v>
      </c>
      <c r="B82" s="91">
        <v>1705</v>
      </c>
      <c r="C82" s="91">
        <v>17</v>
      </c>
      <c r="D82" s="91" t="s">
        <v>11</v>
      </c>
      <c r="E82" s="91">
        <v>1328</v>
      </c>
      <c r="F82" s="91">
        <v>118</v>
      </c>
      <c r="G82" s="91">
        <f t="shared" si="18"/>
        <v>1446</v>
      </c>
      <c r="H82" s="92">
        <f t="shared" si="24"/>
        <v>1590.6000000000001</v>
      </c>
      <c r="I82" s="93">
        <f>I81</f>
        <v>40420</v>
      </c>
      <c r="J82" s="94">
        <f t="shared" si="20"/>
        <v>58447320</v>
      </c>
      <c r="K82" s="95">
        <f t="shared" si="21"/>
        <v>52602588</v>
      </c>
      <c r="L82" s="95">
        <f t="shared" si="22"/>
        <v>46757856</v>
      </c>
      <c r="M82" s="96">
        <f t="shared" si="23"/>
        <v>146000</v>
      </c>
      <c r="P82"/>
      <c r="Q82"/>
      <c r="S82"/>
    </row>
    <row r="83" spans="1:19" s="1" customFormat="1" x14ac:dyDescent="0.25">
      <c r="A83" s="93">
        <v>82</v>
      </c>
      <c r="B83" s="91">
        <v>1801</v>
      </c>
      <c r="C83" s="91">
        <v>18</v>
      </c>
      <c r="D83" s="91" t="s">
        <v>40</v>
      </c>
      <c r="E83" s="91">
        <v>1961</v>
      </c>
      <c r="F83" s="91">
        <v>236</v>
      </c>
      <c r="G83" s="91">
        <f t="shared" si="18"/>
        <v>2197</v>
      </c>
      <c r="H83" s="92">
        <f t="shared" si="24"/>
        <v>2416.7000000000003</v>
      </c>
      <c r="I83" s="93">
        <f>I82+120</f>
        <v>40540</v>
      </c>
      <c r="J83" s="94">
        <f t="shared" si="20"/>
        <v>89066380</v>
      </c>
      <c r="K83" s="95">
        <f t="shared" si="21"/>
        <v>80159742</v>
      </c>
      <c r="L83" s="95">
        <f t="shared" si="22"/>
        <v>71253104</v>
      </c>
      <c r="M83" s="96">
        <f t="shared" si="23"/>
        <v>222500</v>
      </c>
      <c r="P83"/>
      <c r="Q83"/>
      <c r="S83"/>
    </row>
    <row r="84" spans="1:19" s="1" customFormat="1" x14ac:dyDescent="0.25">
      <c r="A84" s="93">
        <v>83</v>
      </c>
      <c r="B84" s="91">
        <v>1802</v>
      </c>
      <c r="C84" s="91">
        <v>18</v>
      </c>
      <c r="D84" s="91" t="s">
        <v>11</v>
      </c>
      <c r="E84" s="91">
        <v>966</v>
      </c>
      <c r="F84" s="91">
        <v>74</v>
      </c>
      <c r="G84" s="91">
        <f t="shared" si="18"/>
        <v>1040</v>
      </c>
      <c r="H84" s="92">
        <f t="shared" si="24"/>
        <v>1144</v>
      </c>
      <c r="I84" s="93">
        <f t="shared" ref="I84:I86" si="28">I83</f>
        <v>40540</v>
      </c>
      <c r="J84" s="94">
        <f t="shared" si="20"/>
        <v>42161600</v>
      </c>
      <c r="K84" s="95">
        <f t="shared" si="21"/>
        <v>37945440</v>
      </c>
      <c r="L84" s="95">
        <f t="shared" si="22"/>
        <v>33729280</v>
      </c>
      <c r="M84" s="96">
        <f t="shared" si="23"/>
        <v>105500</v>
      </c>
      <c r="P84"/>
      <c r="Q84"/>
      <c r="S84"/>
    </row>
    <row r="85" spans="1:19" s="1" customFormat="1" x14ac:dyDescent="0.25">
      <c r="A85" s="93">
        <v>84</v>
      </c>
      <c r="B85" s="91">
        <v>1803</v>
      </c>
      <c r="C85" s="91">
        <v>18</v>
      </c>
      <c r="D85" s="91" t="s">
        <v>11</v>
      </c>
      <c r="E85" s="91">
        <v>966</v>
      </c>
      <c r="F85" s="91">
        <v>74</v>
      </c>
      <c r="G85" s="91">
        <f t="shared" si="18"/>
        <v>1040</v>
      </c>
      <c r="H85" s="92">
        <f t="shared" si="24"/>
        <v>1144</v>
      </c>
      <c r="I85" s="93">
        <f t="shared" si="28"/>
        <v>40540</v>
      </c>
      <c r="J85" s="94">
        <f t="shared" si="20"/>
        <v>42161600</v>
      </c>
      <c r="K85" s="95">
        <f t="shared" si="21"/>
        <v>37945440</v>
      </c>
      <c r="L85" s="95">
        <f t="shared" si="22"/>
        <v>33729280</v>
      </c>
      <c r="M85" s="96">
        <f t="shared" si="23"/>
        <v>105500</v>
      </c>
      <c r="P85"/>
      <c r="Q85"/>
      <c r="S85"/>
    </row>
    <row r="86" spans="1:19" s="1" customFormat="1" x14ac:dyDescent="0.25">
      <c r="A86" s="93">
        <v>85</v>
      </c>
      <c r="B86" s="91">
        <v>1804</v>
      </c>
      <c r="C86" s="91">
        <v>18</v>
      </c>
      <c r="D86" s="91" t="s">
        <v>54</v>
      </c>
      <c r="E86" s="91">
        <v>1809</v>
      </c>
      <c r="F86" s="91">
        <v>160</v>
      </c>
      <c r="G86" s="91">
        <f t="shared" si="18"/>
        <v>1969</v>
      </c>
      <c r="H86" s="92">
        <f t="shared" si="24"/>
        <v>2165.9</v>
      </c>
      <c r="I86" s="93">
        <f t="shared" si="28"/>
        <v>40540</v>
      </c>
      <c r="J86" s="94">
        <f t="shared" si="20"/>
        <v>79823260</v>
      </c>
      <c r="K86" s="95">
        <f t="shared" si="21"/>
        <v>71840934</v>
      </c>
      <c r="L86" s="95">
        <f t="shared" si="22"/>
        <v>63858608</v>
      </c>
      <c r="M86" s="96">
        <f t="shared" si="23"/>
        <v>199500</v>
      </c>
      <c r="P86"/>
      <c r="Q86"/>
      <c r="S86"/>
    </row>
    <row r="87" spans="1:19" s="1" customFormat="1" x14ac:dyDescent="0.25">
      <c r="A87" s="93">
        <v>86</v>
      </c>
      <c r="B87" s="91">
        <v>1805</v>
      </c>
      <c r="C87" s="91">
        <v>18</v>
      </c>
      <c r="D87" s="91" t="s">
        <v>11</v>
      </c>
      <c r="E87" s="91">
        <v>1328</v>
      </c>
      <c r="F87" s="91">
        <v>118</v>
      </c>
      <c r="G87" s="91">
        <f t="shared" si="18"/>
        <v>1446</v>
      </c>
      <c r="H87" s="92">
        <f t="shared" si="24"/>
        <v>1590.6000000000001</v>
      </c>
      <c r="I87" s="93">
        <f>I86</f>
        <v>40540</v>
      </c>
      <c r="J87" s="94">
        <f t="shared" si="20"/>
        <v>58620840</v>
      </c>
      <c r="K87" s="95">
        <f t="shared" si="21"/>
        <v>52758756</v>
      </c>
      <c r="L87" s="95">
        <f t="shared" si="22"/>
        <v>46896672</v>
      </c>
      <c r="M87" s="96">
        <f t="shared" si="23"/>
        <v>146500</v>
      </c>
      <c r="P87"/>
      <c r="Q87"/>
      <c r="S87"/>
    </row>
    <row r="88" spans="1:19" s="1" customFormat="1" x14ac:dyDescent="0.25">
      <c r="A88" s="93">
        <v>87</v>
      </c>
      <c r="B88" s="91">
        <v>1901</v>
      </c>
      <c r="C88" s="91">
        <v>19</v>
      </c>
      <c r="D88" s="91" t="s">
        <v>40</v>
      </c>
      <c r="E88" s="91">
        <v>1961</v>
      </c>
      <c r="F88" s="91">
        <v>236</v>
      </c>
      <c r="G88" s="91">
        <f t="shared" si="18"/>
        <v>2197</v>
      </c>
      <c r="H88" s="92">
        <f t="shared" si="24"/>
        <v>2416.7000000000003</v>
      </c>
      <c r="I88" s="93">
        <f>I87+120</f>
        <v>40660</v>
      </c>
      <c r="J88" s="94">
        <f t="shared" si="20"/>
        <v>89330020</v>
      </c>
      <c r="K88" s="95">
        <f t="shared" si="21"/>
        <v>80397018</v>
      </c>
      <c r="L88" s="95">
        <f t="shared" si="22"/>
        <v>71464016</v>
      </c>
      <c r="M88" s="96">
        <f t="shared" si="23"/>
        <v>223500</v>
      </c>
      <c r="P88"/>
      <c r="Q88"/>
      <c r="S88"/>
    </row>
    <row r="89" spans="1:19" s="1" customFormat="1" x14ac:dyDescent="0.25">
      <c r="A89" s="93">
        <v>88</v>
      </c>
      <c r="B89" s="91">
        <v>1904</v>
      </c>
      <c r="C89" s="91">
        <v>19</v>
      </c>
      <c r="D89" s="91" t="s">
        <v>54</v>
      </c>
      <c r="E89" s="91">
        <v>1809</v>
      </c>
      <c r="F89" s="91">
        <v>160</v>
      </c>
      <c r="G89" s="91">
        <f t="shared" si="18"/>
        <v>1969</v>
      </c>
      <c r="H89" s="92">
        <f t="shared" si="24"/>
        <v>2165.9</v>
      </c>
      <c r="I89" s="93">
        <f t="shared" ref="I89:I91" si="29">I88</f>
        <v>40660</v>
      </c>
      <c r="J89" s="94">
        <f t="shared" si="20"/>
        <v>80059540</v>
      </c>
      <c r="K89" s="95">
        <f t="shared" si="21"/>
        <v>72053586</v>
      </c>
      <c r="L89" s="95">
        <f t="shared" si="22"/>
        <v>64047632</v>
      </c>
      <c r="M89" s="96">
        <f t="shared" si="23"/>
        <v>200000</v>
      </c>
      <c r="P89"/>
      <c r="Q89"/>
      <c r="S89"/>
    </row>
    <row r="90" spans="1:19" s="1" customFormat="1" x14ac:dyDescent="0.25">
      <c r="A90" s="93">
        <v>89</v>
      </c>
      <c r="B90" s="91">
        <v>1905</v>
      </c>
      <c r="C90" s="91">
        <v>19</v>
      </c>
      <c r="D90" s="91" t="s">
        <v>11</v>
      </c>
      <c r="E90" s="91">
        <v>1328</v>
      </c>
      <c r="F90" s="91">
        <v>118</v>
      </c>
      <c r="G90" s="91">
        <f t="shared" si="18"/>
        <v>1446</v>
      </c>
      <c r="H90" s="92">
        <f t="shared" si="24"/>
        <v>1590.6000000000001</v>
      </c>
      <c r="I90" s="93">
        <f t="shared" si="29"/>
        <v>40660</v>
      </c>
      <c r="J90" s="94">
        <f t="shared" si="20"/>
        <v>58794360</v>
      </c>
      <c r="K90" s="95">
        <f t="shared" si="21"/>
        <v>52914924</v>
      </c>
      <c r="L90" s="95">
        <f t="shared" si="22"/>
        <v>47035488</v>
      </c>
      <c r="M90" s="96">
        <f t="shared" si="23"/>
        <v>147000</v>
      </c>
      <c r="P90"/>
      <c r="Q90"/>
      <c r="S90"/>
    </row>
    <row r="91" spans="1:19" s="1" customFormat="1" x14ac:dyDescent="0.25">
      <c r="A91" s="93">
        <v>90</v>
      </c>
      <c r="B91" s="91">
        <v>2001</v>
      </c>
      <c r="C91" s="91">
        <v>20</v>
      </c>
      <c r="D91" s="91" t="s">
        <v>40</v>
      </c>
      <c r="E91" s="91">
        <v>1961</v>
      </c>
      <c r="F91" s="91">
        <v>236</v>
      </c>
      <c r="G91" s="91">
        <f t="shared" si="18"/>
        <v>2197</v>
      </c>
      <c r="H91" s="92">
        <f t="shared" si="24"/>
        <v>2416.7000000000003</v>
      </c>
      <c r="I91" s="93">
        <f>I90+120</f>
        <v>40780</v>
      </c>
      <c r="J91" s="94">
        <f t="shared" si="20"/>
        <v>89593660</v>
      </c>
      <c r="K91" s="95">
        <f t="shared" si="21"/>
        <v>80634294</v>
      </c>
      <c r="L91" s="95">
        <f t="shared" si="22"/>
        <v>71674928</v>
      </c>
      <c r="M91" s="96">
        <f t="shared" si="23"/>
        <v>224000</v>
      </c>
      <c r="P91"/>
      <c r="Q91"/>
      <c r="S91"/>
    </row>
    <row r="92" spans="1:19" s="1" customFormat="1" x14ac:dyDescent="0.25">
      <c r="A92" s="93">
        <v>91</v>
      </c>
      <c r="B92" s="91">
        <v>2002</v>
      </c>
      <c r="C92" s="91">
        <v>20</v>
      </c>
      <c r="D92" s="91" t="s">
        <v>11</v>
      </c>
      <c r="E92" s="91">
        <v>966</v>
      </c>
      <c r="F92" s="91">
        <v>74</v>
      </c>
      <c r="G92" s="91">
        <f t="shared" si="18"/>
        <v>1040</v>
      </c>
      <c r="H92" s="92">
        <f t="shared" si="24"/>
        <v>1144</v>
      </c>
      <c r="I92" s="93">
        <f t="shared" ref="I92:I94" si="30">I91</f>
        <v>40780</v>
      </c>
      <c r="J92" s="94">
        <f t="shared" si="20"/>
        <v>42411200</v>
      </c>
      <c r="K92" s="95">
        <f t="shared" si="21"/>
        <v>38170080</v>
      </c>
      <c r="L92" s="95">
        <f t="shared" si="22"/>
        <v>33928960</v>
      </c>
      <c r="M92" s="96">
        <f t="shared" si="23"/>
        <v>106000</v>
      </c>
      <c r="P92"/>
      <c r="Q92"/>
      <c r="S92"/>
    </row>
    <row r="93" spans="1:19" s="1" customFormat="1" x14ac:dyDescent="0.25">
      <c r="A93" s="93">
        <v>92</v>
      </c>
      <c r="B93" s="91">
        <v>2003</v>
      </c>
      <c r="C93" s="91">
        <v>20</v>
      </c>
      <c r="D93" s="91" t="s">
        <v>11</v>
      </c>
      <c r="E93" s="91">
        <v>966</v>
      </c>
      <c r="F93" s="91">
        <v>74</v>
      </c>
      <c r="G93" s="91">
        <f t="shared" si="18"/>
        <v>1040</v>
      </c>
      <c r="H93" s="92">
        <f t="shared" si="24"/>
        <v>1144</v>
      </c>
      <c r="I93" s="93">
        <f t="shared" si="30"/>
        <v>40780</v>
      </c>
      <c r="J93" s="94">
        <f t="shared" si="20"/>
        <v>42411200</v>
      </c>
      <c r="K93" s="95">
        <f t="shared" si="21"/>
        <v>38170080</v>
      </c>
      <c r="L93" s="95">
        <f t="shared" si="22"/>
        <v>33928960</v>
      </c>
      <c r="M93" s="96">
        <f t="shared" si="23"/>
        <v>106000</v>
      </c>
      <c r="P93"/>
      <c r="Q93"/>
      <c r="S93"/>
    </row>
    <row r="94" spans="1:19" s="1" customFormat="1" x14ac:dyDescent="0.25">
      <c r="A94" s="93">
        <v>93</v>
      </c>
      <c r="B94" s="91">
        <v>2004</v>
      </c>
      <c r="C94" s="91">
        <v>20</v>
      </c>
      <c r="D94" s="91" t="s">
        <v>54</v>
      </c>
      <c r="E94" s="91">
        <v>1809</v>
      </c>
      <c r="F94" s="91">
        <v>160</v>
      </c>
      <c r="G94" s="91">
        <f t="shared" si="18"/>
        <v>1969</v>
      </c>
      <c r="H94" s="92">
        <f t="shared" si="24"/>
        <v>2165.9</v>
      </c>
      <c r="I94" s="93">
        <f t="shared" si="30"/>
        <v>40780</v>
      </c>
      <c r="J94" s="94">
        <f t="shared" si="20"/>
        <v>80295820</v>
      </c>
      <c r="K94" s="95">
        <f t="shared" si="21"/>
        <v>72266238</v>
      </c>
      <c r="L94" s="95">
        <f t="shared" si="22"/>
        <v>64236656</v>
      </c>
      <c r="M94" s="96">
        <f t="shared" si="23"/>
        <v>200500</v>
      </c>
      <c r="P94"/>
      <c r="Q94"/>
      <c r="S94"/>
    </row>
    <row r="95" spans="1:19" s="1" customFormat="1" x14ac:dyDescent="0.25">
      <c r="A95" s="93">
        <v>94</v>
      </c>
      <c r="B95" s="91">
        <v>2005</v>
      </c>
      <c r="C95" s="91">
        <v>20</v>
      </c>
      <c r="D95" s="91" t="s">
        <v>11</v>
      </c>
      <c r="E95" s="91">
        <v>1328</v>
      </c>
      <c r="F95" s="91">
        <v>118</v>
      </c>
      <c r="G95" s="91">
        <f t="shared" si="18"/>
        <v>1446</v>
      </c>
      <c r="H95" s="92">
        <f t="shared" si="24"/>
        <v>1590.6000000000001</v>
      </c>
      <c r="I95" s="93">
        <f>I94</f>
        <v>40780</v>
      </c>
      <c r="J95" s="94">
        <f t="shared" si="20"/>
        <v>58967880</v>
      </c>
      <c r="K95" s="95">
        <f t="shared" si="21"/>
        <v>53071092</v>
      </c>
      <c r="L95" s="95">
        <f t="shared" si="22"/>
        <v>47174304</v>
      </c>
      <c r="M95" s="96">
        <f t="shared" si="23"/>
        <v>147500</v>
      </c>
      <c r="P95"/>
      <c r="Q95"/>
      <c r="S95"/>
    </row>
    <row r="96" spans="1:19" s="1" customFormat="1" x14ac:dyDescent="0.25">
      <c r="A96" s="93">
        <v>95</v>
      </c>
      <c r="B96" s="91">
        <v>2101</v>
      </c>
      <c r="C96" s="91">
        <v>21</v>
      </c>
      <c r="D96" s="91" t="s">
        <v>40</v>
      </c>
      <c r="E96" s="91">
        <v>1961</v>
      </c>
      <c r="F96" s="91">
        <v>236</v>
      </c>
      <c r="G96" s="91">
        <f t="shared" si="18"/>
        <v>2197</v>
      </c>
      <c r="H96" s="92">
        <f t="shared" si="24"/>
        <v>2416.7000000000003</v>
      </c>
      <c r="I96" s="93">
        <f>I95+120</f>
        <v>40900</v>
      </c>
      <c r="J96" s="94">
        <f t="shared" si="20"/>
        <v>89857300</v>
      </c>
      <c r="K96" s="95">
        <f t="shared" si="21"/>
        <v>80871570</v>
      </c>
      <c r="L96" s="95">
        <f t="shared" si="22"/>
        <v>71885840</v>
      </c>
      <c r="M96" s="96">
        <f t="shared" si="23"/>
        <v>224500</v>
      </c>
      <c r="P96"/>
      <c r="Q96"/>
      <c r="S96"/>
    </row>
    <row r="97" spans="1:19" s="1" customFormat="1" x14ac:dyDescent="0.25">
      <c r="A97" s="93">
        <v>96</v>
      </c>
      <c r="B97" s="91">
        <v>2102</v>
      </c>
      <c r="C97" s="91">
        <v>21</v>
      </c>
      <c r="D97" s="91" t="s">
        <v>11</v>
      </c>
      <c r="E97" s="91">
        <v>966</v>
      </c>
      <c r="F97" s="91">
        <v>74</v>
      </c>
      <c r="G97" s="91">
        <f t="shared" si="18"/>
        <v>1040</v>
      </c>
      <c r="H97" s="92">
        <f t="shared" si="24"/>
        <v>1144</v>
      </c>
      <c r="I97" s="93">
        <f t="shared" ref="I97:I99" si="31">I96</f>
        <v>40900</v>
      </c>
      <c r="J97" s="94">
        <f t="shared" si="20"/>
        <v>42536000</v>
      </c>
      <c r="K97" s="95">
        <f t="shared" si="21"/>
        <v>38282400</v>
      </c>
      <c r="L97" s="95">
        <f t="shared" si="22"/>
        <v>34028800</v>
      </c>
      <c r="M97" s="96">
        <f t="shared" si="23"/>
        <v>106500</v>
      </c>
      <c r="P97"/>
      <c r="Q97"/>
      <c r="S97"/>
    </row>
    <row r="98" spans="1:19" s="1" customFormat="1" x14ac:dyDescent="0.25">
      <c r="A98" s="93">
        <v>97</v>
      </c>
      <c r="B98" s="91">
        <v>2103</v>
      </c>
      <c r="C98" s="91">
        <v>21</v>
      </c>
      <c r="D98" s="91" t="s">
        <v>11</v>
      </c>
      <c r="E98" s="91">
        <v>966</v>
      </c>
      <c r="F98" s="91">
        <v>74</v>
      </c>
      <c r="G98" s="91">
        <f t="shared" si="18"/>
        <v>1040</v>
      </c>
      <c r="H98" s="92">
        <f t="shared" si="24"/>
        <v>1144</v>
      </c>
      <c r="I98" s="93">
        <f t="shared" si="31"/>
        <v>40900</v>
      </c>
      <c r="J98" s="94">
        <f t="shared" si="20"/>
        <v>42536000</v>
      </c>
      <c r="K98" s="95">
        <f t="shared" si="21"/>
        <v>38282400</v>
      </c>
      <c r="L98" s="95">
        <f t="shared" si="22"/>
        <v>34028800</v>
      </c>
      <c r="M98" s="96">
        <f t="shared" si="23"/>
        <v>106500</v>
      </c>
      <c r="P98"/>
      <c r="Q98"/>
      <c r="S98"/>
    </row>
    <row r="99" spans="1:19" s="1" customFormat="1" x14ac:dyDescent="0.25">
      <c r="A99" s="93">
        <v>98</v>
      </c>
      <c r="B99" s="91">
        <v>2104</v>
      </c>
      <c r="C99" s="91">
        <v>21</v>
      </c>
      <c r="D99" s="91" t="s">
        <v>54</v>
      </c>
      <c r="E99" s="91">
        <v>1809</v>
      </c>
      <c r="F99" s="91">
        <v>160</v>
      </c>
      <c r="G99" s="91">
        <f t="shared" si="18"/>
        <v>1969</v>
      </c>
      <c r="H99" s="92">
        <f t="shared" si="24"/>
        <v>2165.9</v>
      </c>
      <c r="I99" s="93">
        <f t="shared" si="31"/>
        <v>40900</v>
      </c>
      <c r="J99" s="94">
        <f t="shared" si="20"/>
        <v>80532100</v>
      </c>
      <c r="K99" s="95">
        <f t="shared" si="21"/>
        <v>72478890</v>
      </c>
      <c r="L99" s="95">
        <f t="shared" si="22"/>
        <v>64425680</v>
      </c>
      <c r="M99" s="96">
        <f t="shared" si="23"/>
        <v>201500</v>
      </c>
      <c r="P99"/>
      <c r="Q99"/>
      <c r="S99"/>
    </row>
    <row r="100" spans="1:19" s="1" customFormat="1" x14ac:dyDescent="0.25">
      <c r="A100" s="93">
        <v>99</v>
      </c>
      <c r="B100" s="91">
        <v>2105</v>
      </c>
      <c r="C100" s="91">
        <v>21</v>
      </c>
      <c r="D100" s="91" t="s">
        <v>11</v>
      </c>
      <c r="E100" s="91">
        <v>1328</v>
      </c>
      <c r="F100" s="91">
        <v>118</v>
      </c>
      <c r="G100" s="91">
        <f t="shared" si="18"/>
        <v>1446</v>
      </c>
      <c r="H100" s="92">
        <f t="shared" si="24"/>
        <v>1590.6000000000001</v>
      </c>
      <c r="I100" s="93">
        <f>I99</f>
        <v>40900</v>
      </c>
      <c r="J100" s="94">
        <f t="shared" si="20"/>
        <v>59141400</v>
      </c>
      <c r="K100" s="95">
        <f t="shared" si="21"/>
        <v>53227260</v>
      </c>
      <c r="L100" s="95">
        <f t="shared" si="22"/>
        <v>47313120</v>
      </c>
      <c r="M100" s="96">
        <f t="shared" si="23"/>
        <v>148000</v>
      </c>
      <c r="P100"/>
      <c r="Q100"/>
      <c r="S100"/>
    </row>
    <row r="101" spans="1:19" s="1" customFormat="1" x14ac:dyDescent="0.25">
      <c r="A101" s="93">
        <v>100</v>
      </c>
      <c r="B101" s="91">
        <v>2201</v>
      </c>
      <c r="C101" s="91">
        <v>22</v>
      </c>
      <c r="D101" s="91" t="s">
        <v>40</v>
      </c>
      <c r="E101" s="91">
        <v>1961</v>
      </c>
      <c r="F101" s="91">
        <v>236</v>
      </c>
      <c r="G101" s="91">
        <f t="shared" si="18"/>
        <v>2197</v>
      </c>
      <c r="H101" s="92">
        <f t="shared" si="24"/>
        <v>2416.7000000000003</v>
      </c>
      <c r="I101" s="93">
        <f>I100+120</f>
        <v>41020</v>
      </c>
      <c r="J101" s="94">
        <f t="shared" si="20"/>
        <v>90120940</v>
      </c>
      <c r="K101" s="95">
        <f t="shared" si="21"/>
        <v>81108846</v>
      </c>
      <c r="L101" s="95">
        <f t="shared" si="22"/>
        <v>72096752</v>
      </c>
      <c r="M101" s="96">
        <f t="shared" si="23"/>
        <v>225500</v>
      </c>
      <c r="P101"/>
      <c r="Q101"/>
      <c r="S101"/>
    </row>
    <row r="102" spans="1:19" s="1" customFormat="1" x14ac:dyDescent="0.25">
      <c r="A102" s="93">
        <v>101</v>
      </c>
      <c r="B102" s="91">
        <v>2202</v>
      </c>
      <c r="C102" s="91">
        <v>22</v>
      </c>
      <c r="D102" s="91" t="s">
        <v>11</v>
      </c>
      <c r="E102" s="91">
        <v>966</v>
      </c>
      <c r="F102" s="91">
        <v>74</v>
      </c>
      <c r="G102" s="91">
        <f t="shared" si="18"/>
        <v>1040</v>
      </c>
      <c r="H102" s="92">
        <f t="shared" si="24"/>
        <v>1144</v>
      </c>
      <c r="I102" s="93">
        <f t="shared" ref="I102:I104" si="32">I101</f>
        <v>41020</v>
      </c>
      <c r="J102" s="94">
        <f t="shared" si="20"/>
        <v>42660800</v>
      </c>
      <c r="K102" s="95">
        <f t="shared" si="21"/>
        <v>38394720</v>
      </c>
      <c r="L102" s="95">
        <f t="shared" si="22"/>
        <v>34128640</v>
      </c>
      <c r="M102" s="96">
        <f t="shared" si="23"/>
        <v>106500</v>
      </c>
      <c r="P102"/>
      <c r="Q102"/>
      <c r="S102"/>
    </row>
    <row r="103" spans="1:19" s="1" customFormat="1" x14ac:dyDescent="0.25">
      <c r="A103" s="93">
        <v>102</v>
      </c>
      <c r="B103" s="91">
        <v>2203</v>
      </c>
      <c r="C103" s="91">
        <v>22</v>
      </c>
      <c r="D103" s="91" t="s">
        <v>11</v>
      </c>
      <c r="E103" s="91">
        <v>966</v>
      </c>
      <c r="F103" s="91">
        <v>74</v>
      </c>
      <c r="G103" s="91">
        <f t="shared" si="18"/>
        <v>1040</v>
      </c>
      <c r="H103" s="92">
        <f t="shared" si="24"/>
        <v>1144</v>
      </c>
      <c r="I103" s="93">
        <f t="shared" si="32"/>
        <v>41020</v>
      </c>
      <c r="J103" s="94">
        <f t="shared" si="20"/>
        <v>42660800</v>
      </c>
      <c r="K103" s="95">
        <f t="shared" si="21"/>
        <v>38394720</v>
      </c>
      <c r="L103" s="95">
        <f t="shared" si="22"/>
        <v>34128640</v>
      </c>
      <c r="M103" s="96">
        <f t="shared" si="23"/>
        <v>106500</v>
      </c>
      <c r="P103"/>
      <c r="Q103"/>
      <c r="S103"/>
    </row>
    <row r="104" spans="1:19" s="1" customFormat="1" x14ac:dyDescent="0.25">
      <c r="A104" s="93">
        <v>103</v>
      </c>
      <c r="B104" s="91">
        <v>2204</v>
      </c>
      <c r="C104" s="91">
        <v>22</v>
      </c>
      <c r="D104" s="91" t="s">
        <v>54</v>
      </c>
      <c r="E104" s="91">
        <v>1809</v>
      </c>
      <c r="F104" s="91">
        <v>160</v>
      </c>
      <c r="G104" s="91">
        <f t="shared" si="18"/>
        <v>1969</v>
      </c>
      <c r="H104" s="92">
        <f t="shared" si="24"/>
        <v>2165.9</v>
      </c>
      <c r="I104" s="93">
        <f t="shared" si="32"/>
        <v>41020</v>
      </c>
      <c r="J104" s="94">
        <f t="shared" si="20"/>
        <v>80768380</v>
      </c>
      <c r="K104" s="95">
        <f t="shared" si="21"/>
        <v>72691542</v>
      </c>
      <c r="L104" s="95">
        <f t="shared" si="22"/>
        <v>64614704</v>
      </c>
      <c r="M104" s="96">
        <f t="shared" si="23"/>
        <v>202000</v>
      </c>
      <c r="P104"/>
      <c r="Q104"/>
      <c r="S104"/>
    </row>
    <row r="105" spans="1:19" s="1" customFormat="1" x14ac:dyDescent="0.25">
      <c r="A105" s="93">
        <v>104</v>
      </c>
      <c r="B105" s="91">
        <v>2205</v>
      </c>
      <c r="C105" s="91">
        <v>22</v>
      </c>
      <c r="D105" s="91" t="s">
        <v>11</v>
      </c>
      <c r="E105" s="91">
        <v>1328</v>
      </c>
      <c r="F105" s="91">
        <v>118</v>
      </c>
      <c r="G105" s="91">
        <f t="shared" si="18"/>
        <v>1446</v>
      </c>
      <c r="H105" s="92">
        <f t="shared" si="24"/>
        <v>1590.6000000000001</v>
      </c>
      <c r="I105" s="93">
        <f>I104</f>
        <v>41020</v>
      </c>
      <c r="J105" s="94">
        <f t="shared" si="20"/>
        <v>59314920</v>
      </c>
      <c r="K105" s="95">
        <f t="shared" si="21"/>
        <v>53383428</v>
      </c>
      <c r="L105" s="95">
        <f t="shared" si="22"/>
        <v>47451936</v>
      </c>
      <c r="M105" s="96">
        <f t="shared" si="23"/>
        <v>148500</v>
      </c>
      <c r="P105"/>
      <c r="Q105"/>
      <c r="S105"/>
    </row>
    <row r="106" spans="1:19" s="1" customFormat="1" x14ac:dyDescent="0.25">
      <c r="A106" s="93">
        <v>105</v>
      </c>
      <c r="B106" s="91">
        <v>2301</v>
      </c>
      <c r="C106" s="91">
        <v>23</v>
      </c>
      <c r="D106" s="91" t="s">
        <v>40</v>
      </c>
      <c r="E106" s="91">
        <v>1961</v>
      </c>
      <c r="F106" s="91">
        <v>236</v>
      </c>
      <c r="G106" s="91">
        <f t="shared" si="18"/>
        <v>2197</v>
      </c>
      <c r="H106" s="92">
        <f t="shared" si="24"/>
        <v>2416.7000000000003</v>
      </c>
      <c r="I106" s="93">
        <f>I105+120</f>
        <v>41140</v>
      </c>
      <c r="J106" s="94">
        <f t="shared" si="20"/>
        <v>90384580</v>
      </c>
      <c r="K106" s="95">
        <f t="shared" si="21"/>
        <v>81346122</v>
      </c>
      <c r="L106" s="95">
        <f t="shared" si="22"/>
        <v>72307664</v>
      </c>
      <c r="M106" s="96">
        <f t="shared" si="23"/>
        <v>226000</v>
      </c>
      <c r="P106"/>
      <c r="Q106"/>
      <c r="S106"/>
    </row>
    <row r="107" spans="1:19" s="1" customFormat="1" x14ac:dyDescent="0.25">
      <c r="A107" s="93">
        <v>106</v>
      </c>
      <c r="B107" s="91">
        <v>2302</v>
      </c>
      <c r="C107" s="91">
        <v>23</v>
      </c>
      <c r="D107" s="91" t="s">
        <v>11</v>
      </c>
      <c r="E107" s="91">
        <v>966</v>
      </c>
      <c r="F107" s="91">
        <v>74</v>
      </c>
      <c r="G107" s="91">
        <f t="shared" si="18"/>
        <v>1040</v>
      </c>
      <c r="H107" s="92">
        <f t="shared" si="24"/>
        <v>1144</v>
      </c>
      <c r="I107" s="93">
        <f t="shared" ref="I107:I109" si="33">I106</f>
        <v>41140</v>
      </c>
      <c r="J107" s="94">
        <f t="shared" si="20"/>
        <v>42785600</v>
      </c>
      <c r="K107" s="95">
        <f t="shared" si="21"/>
        <v>38507040</v>
      </c>
      <c r="L107" s="95">
        <f t="shared" si="22"/>
        <v>34228480</v>
      </c>
      <c r="M107" s="96">
        <f t="shared" si="23"/>
        <v>107000</v>
      </c>
      <c r="P107"/>
      <c r="Q107"/>
      <c r="S107"/>
    </row>
    <row r="108" spans="1:19" s="1" customFormat="1" x14ac:dyDescent="0.25">
      <c r="A108" s="93">
        <v>107</v>
      </c>
      <c r="B108" s="91">
        <v>2303</v>
      </c>
      <c r="C108" s="91">
        <v>23</v>
      </c>
      <c r="D108" s="91" t="s">
        <v>11</v>
      </c>
      <c r="E108" s="91">
        <v>966</v>
      </c>
      <c r="F108" s="91">
        <v>74</v>
      </c>
      <c r="G108" s="91">
        <f t="shared" si="18"/>
        <v>1040</v>
      </c>
      <c r="H108" s="92">
        <f t="shared" si="24"/>
        <v>1144</v>
      </c>
      <c r="I108" s="93">
        <f t="shared" si="33"/>
        <v>41140</v>
      </c>
      <c r="J108" s="94">
        <f t="shared" si="20"/>
        <v>42785600</v>
      </c>
      <c r="K108" s="95">
        <f t="shared" si="21"/>
        <v>38507040</v>
      </c>
      <c r="L108" s="95">
        <f t="shared" si="22"/>
        <v>34228480</v>
      </c>
      <c r="M108" s="96">
        <f t="shared" si="23"/>
        <v>107000</v>
      </c>
      <c r="P108"/>
      <c r="Q108"/>
      <c r="S108"/>
    </row>
    <row r="109" spans="1:19" s="1" customFormat="1" x14ac:dyDescent="0.25">
      <c r="A109" s="93">
        <v>108</v>
      </c>
      <c r="B109" s="91">
        <v>2304</v>
      </c>
      <c r="C109" s="91">
        <v>23</v>
      </c>
      <c r="D109" s="91" t="s">
        <v>54</v>
      </c>
      <c r="E109" s="91">
        <v>1809</v>
      </c>
      <c r="F109" s="91">
        <v>160</v>
      </c>
      <c r="G109" s="91">
        <f t="shared" si="18"/>
        <v>1969</v>
      </c>
      <c r="H109" s="92">
        <f t="shared" si="24"/>
        <v>2165.9</v>
      </c>
      <c r="I109" s="93">
        <f t="shared" si="33"/>
        <v>41140</v>
      </c>
      <c r="J109" s="94">
        <f t="shared" si="20"/>
        <v>81004660</v>
      </c>
      <c r="K109" s="95">
        <f t="shared" si="21"/>
        <v>72904194</v>
      </c>
      <c r="L109" s="95">
        <f t="shared" si="22"/>
        <v>64803728</v>
      </c>
      <c r="M109" s="96">
        <f t="shared" si="23"/>
        <v>202500</v>
      </c>
      <c r="P109"/>
      <c r="Q109"/>
      <c r="S109"/>
    </row>
    <row r="110" spans="1:19" s="1" customFormat="1" x14ac:dyDescent="0.25">
      <c r="A110" s="93">
        <v>109</v>
      </c>
      <c r="B110" s="91">
        <v>2305</v>
      </c>
      <c r="C110" s="91">
        <v>23</v>
      </c>
      <c r="D110" s="91" t="s">
        <v>11</v>
      </c>
      <c r="E110" s="91">
        <v>1328</v>
      </c>
      <c r="F110" s="91">
        <v>118</v>
      </c>
      <c r="G110" s="91">
        <f t="shared" si="18"/>
        <v>1446</v>
      </c>
      <c r="H110" s="92">
        <f t="shared" si="24"/>
        <v>1590.6000000000001</v>
      </c>
      <c r="I110" s="93">
        <f>I109</f>
        <v>41140</v>
      </c>
      <c r="J110" s="94">
        <f t="shared" si="20"/>
        <v>59488440</v>
      </c>
      <c r="K110" s="95">
        <f t="shared" si="21"/>
        <v>53539596</v>
      </c>
      <c r="L110" s="95">
        <f t="shared" si="22"/>
        <v>47590752</v>
      </c>
      <c r="M110" s="96">
        <f t="shared" si="23"/>
        <v>148500</v>
      </c>
      <c r="P110"/>
      <c r="Q110"/>
      <c r="S110"/>
    </row>
    <row r="111" spans="1:19" s="1" customFormat="1" x14ac:dyDescent="0.25">
      <c r="A111" s="93">
        <v>110</v>
      </c>
      <c r="B111" s="91">
        <v>2401</v>
      </c>
      <c r="C111" s="91">
        <v>24</v>
      </c>
      <c r="D111" s="91" t="s">
        <v>40</v>
      </c>
      <c r="E111" s="91">
        <v>1961</v>
      </c>
      <c r="F111" s="91">
        <v>236</v>
      </c>
      <c r="G111" s="91">
        <f t="shared" si="18"/>
        <v>2197</v>
      </c>
      <c r="H111" s="92">
        <f t="shared" si="24"/>
        <v>2416.7000000000003</v>
      </c>
      <c r="I111" s="93">
        <f>I110+120</f>
        <v>41260</v>
      </c>
      <c r="J111" s="94">
        <f t="shared" si="20"/>
        <v>90648220</v>
      </c>
      <c r="K111" s="95">
        <f t="shared" si="21"/>
        <v>81583398</v>
      </c>
      <c r="L111" s="95">
        <f t="shared" si="22"/>
        <v>72518576</v>
      </c>
      <c r="M111" s="96">
        <f t="shared" si="23"/>
        <v>226500</v>
      </c>
      <c r="P111"/>
      <c r="Q111"/>
      <c r="S111"/>
    </row>
    <row r="112" spans="1:19" s="1" customFormat="1" x14ac:dyDescent="0.25">
      <c r="A112" s="93">
        <v>111</v>
      </c>
      <c r="B112" s="91">
        <v>2402</v>
      </c>
      <c r="C112" s="91">
        <v>24</v>
      </c>
      <c r="D112" s="91" t="s">
        <v>11</v>
      </c>
      <c r="E112" s="91">
        <v>966</v>
      </c>
      <c r="F112" s="91">
        <v>74</v>
      </c>
      <c r="G112" s="91">
        <f t="shared" si="18"/>
        <v>1040</v>
      </c>
      <c r="H112" s="92">
        <f t="shared" si="24"/>
        <v>1144</v>
      </c>
      <c r="I112" s="93">
        <f t="shared" ref="I112:I114" si="34">I111</f>
        <v>41260</v>
      </c>
      <c r="J112" s="94">
        <f t="shared" si="20"/>
        <v>42910400</v>
      </c>
      <c r="K112" s="95">
        <f t="shared" si="21"/>
        <v>38619360</v>
      </c>
      <c r="L112" s="95">
        <f t="shared" si="22"/>
        <v>34328320</v>
      </c>
      <c r="M112" s="96">
        <f t="shared" si="23"/>
        <v>107500</v>
      </c>
      <c r="P112"/>
      <c r="Q112"/>
      <c r="S112"/>
    </row>
    <row r="113" spans="1:19" s="1" customFormat="1" x14ac:dyDescent="0.25">
      <c r="A113" s="93">
        <v>112</v>
      </c>
      <c r="B113" s="91">
        <v>2403</v>
      </c>
      <c r="C113" s="91">
        <v>24</v>
      </c>
      <c r="D113" s="91" t="s">
        <v>11</v>
      </c>
      <c r="E113" s="91">
        <v>966</v>
      </c>
      <c r="F113" s="91">
        <v>74</v>
      </c>
      <c r="G113" s="91">
        <f t="shared" si="18"/>
        <v>1040</v>
      </c>
      <c r="H113" s="92">
        <f t="shared" si="24"/>
        <v>1144</v>
      </c>
      <c r="I113" s="93">
        <f t="shared" si="34"/>
        <v>41260</v>
      </c>
      <c r="J113" s="94">
        <f t="shared" si="20"/>
        <v>42910400</v>
      </c>
      <c r="K113" s="95">
        <f t="shared" si="21"/>
        <v>38619360</v>
      </c>
      <c r="L113" s="95">
        <f t="shared" si="22"/>
        <v>34328320</v>
      </c>
      <c r="M113" s="96">
        <f t="shared" si="23"/>
        <v>107500</v>
      </c>
      <c r="P113"/>
      <c r="Q113"/>
      <c r="S113"/>
    </row>
    <row r="114" spans="1:19" s="1" customFormat="1" x14ac:dyDescent="0.25">
      <c r="A114" s="93">
        <v>113</v>
      </c>
      <c r="B114" s="91">
        <v>2404</v>
      </c>
      <c r="C114" s="91">
        <v>24</v>
      </c>
      <c r="D114" s="91" t="s">
        <v>54</v>
      </c>
      <c r="E114" s="91">
        <v>1809</v>
      </c>
      <c r="F114" s="91">
        <v>160</v>
      </c>
      <c r="G114" s="91">
        <f t="shared" si="18"/>
        <v>1969</v>
      </c>
      <c r="H114" s="92">
        <f t="shared" si="24"/>
        <v>2165.9</v>
      </c>
      <c r="I114" s="93">
        <f t="shared" si="34"/>
        <v>41260</v>
      </c>
      <c r="J114" s="94">
        <f t="shared" si="20"/>
        <v>81240940</v>
      </c>
      <c r="K114" s="95">
        <f t="shared" si="21"/>
        <v>73116846</v>
      </c>
      <c r="L114" s="95">
        <f t="shared" si="22"/>
        <v>64992752</v>
      </c>
      <c r="M114" s="96">
        <f t="shared" si="23"/>
        <v>203000</v>
      </c>
      <c r="P114"/>
      <c r="Q114"/>
      <c r="S114"/>
    </row>
    <row r="115" spans="1:19" s="1" customFormat="1" x14ac:dyDescent="0.25">
      <c r="A115" s="93">
        <v>114</v>
      </c>
      <c r="B115" s="91">
        <v>2405</v>
      </c>
      <c r="C115" s="91">
        <v>24</v>
      </c>
      <c r="D115" s="91" t="s">
        <v>11</v>
      </c>
      <c r="E115" s="91">
        <v>1328</v>
      </c>
      <c r="F115" s="91">
        <v>118</v>
      </c>
      <c r="G115" s="91">
        <f t="shared" si="18"/>
        <v>1446</v>
      </c>
      <c r="H115" s="92">
        <f t="shared" si="24"/>
        <v>1590.6000000000001</v>
      </c>
      <c r="I115" s="93">
        <f>I114</f>
        <v>41260</v>
      </c>
      <c r="J115" s="94">
        <f t="shared" si="20"/>
        <v>59661960</v>
      </c>
      <c r="K115" s="95">
        <f t="shared" si="21"/>
        <v>53695764</v>
      </c>
      <c r="L115" s="95">
        <f t="shared" si="22"/>
        <v>47729568</v>
      </c>
      <c r="M115" s="96">
        <f t="shared" si="23"/>
        <v>149000</v>
      </c>
      <c r="P115"/>
      <c r="Q115"/>
      <c r="S115"/>
    </row>
    <row r="116" spans="1:19" s="1" customFormat="1" x14ac:dyDescent="0.25">
      <c r="A116" s="93">
        <v>115</v>
      </c>
      <c r="B116" s="91">
        <v>2501</v>
      </c>
      <c r="C116" s="91">
        <v>25</v>
      </c>
      <c r="D116" s="91" t="s">
        <v>40</v>
      </c>
      <c r="E116" s="91">
        <v>1961</v>
      </c>
      <c r="F116" s="91">
        <v>236</v>
      </c>
      <c r="G116" s="91">
        <f t="shared" si="18"/>
        <v>2197</v>
      </c>
      <c r="H116" s="92">
        <f t="shared" si="24"/>
        <v>2416.7000000000003</v>
      </c>
      <c r="I116" s="93">
        <f>I115+120</f>
        <v>41380</v>
      </c>
      <c r="J116" s="94">
        <f t="shared" si="20"/>
        <v>90911860</v>
      </c>
      <c r="K116" s="95">
        <f t="shared" si="21"/>
        <v>81820674</v>
      </c>
      <c r="L116" s="95">
        <f t="shared" si="22"/>
        <v>72729488</v>
      </c>
      <c r="M116" s="96">
        <f t="shared" si="23"/>
        <v>227500</v>
      </c>
      <c r="P116"/>
      <c r="Q116"/>
      <c r="S116"/>
    </row>
    <row r="117" spans="1:19" s="1" customFormat="1" x14ac:dyDescent="0.25">
      <c r="A117" s="93">
        <v>116</v>
      </c>
      <c r="B117" s="91">
        <v>2502</v>
      </c>
      <c r="C117" s="91">
        <v>25</v>
      </c>
      <c r="D117" s="91" t="s">
        <v>11</v>
      </c>
      <c r="E117" s="91">
        <v>966</v>
      </c>
      <c r="F117" s="91">
        <v>74</v>
      </c>
      <c r="G117" s="91">
        <f t="shared" si="18"/>
        <v>1040</v>
      </c>
      <c r="H117" s="92">
        <f t="shared" si="24"/>
        <v>1144</v>
      </c>
      <c r="I117" s="93">
        <f t="shared" ref="I117:I119" si="35">I116</f>
        <v>41380</v>
      </c>
      <c r="J117" s="94">
        <f t="shared" si="20"/>
        <v>43035200</v>
      </c>
      <c r="K117" s="95">
        <f t="shared" si="21"/>
        <v>38731680</v>
      </c>
      <c r="L117" s="95">
        <f t="shared" si="22"/>
        <v>34428160</v>
      </c>
      <c r="M117" s="96">
        <f t="shared" si="23"/>
        <v>107500</v>
      </c>
      <c r="P117"/>
      <c r="Q117"/>
      <c r="S117"/>
    </row>
    <row r="118" spans="1:19" s="1" customFormat="1" x14ac:dyDescent="0.25">
      <c r="A118" s="93">
        <v>117</v>
      </c>
      <c r="B118" s="91">
        <v>2503</v>
      </c>
      <c r="C118" s="91">
        <v>25</v>
      </c>
      <c r="D118" s="91" t="s">
        <v>11</v>
      </c>
      <c r="E118" s="91">
        <v>966</v>
      </c>
      <c r="F118" s="91">
        <v>74</v>
      </c>
      <c r="G118" s="91">
        <f t="shared" si="18"/>
        <v>1040</v>
      </c>
      <c r="H118" s="92">
        <f t="shared" si="24"/>
        <v>1144</v>
      </c>
      <c r="I118" s="93">
        <f t="shared" si="35"/>
        <v>41380</v>
      </c>
      <c r="J118" s="94">
        <f t="shared" si="20"/>
        <v>43035200</v>
      </c>
      <c r="K118" s="95">
        <f t="shared" si="21"/>
        <v>38731680</v>
      </c>
      <c r="L118" s="95">
        <f t="shared" si="22"/>
        <v>34428160</v>
      </c>
      <c r="M118" s="96">
        <f t="shared" si="23"/>
        <v>107500</v>
      </c>
      <c r="P118"/>
      <c r="Q118"/>
      <c r="S118"/>
    </row>
    <row r="119" spans="1:19" s="1" customFormat="1" x14ac:dyDescent="0.25">
      <c r="A119" s="93">
        <v>118</v>
      </c>
      <c r="B119" s="91">
        <v>2504</v>
      </c>
      <c r="C119" s="91">
        <v>25</v>
      </c>
      <c r="D119" s="91" t="s">
        <v>54</v>
      </c>
      <c r="E119" s="91">
        <v>1809</v>
      </c>
      <c r="F119" s="91">
        <v>160</v>
      </c>
      <c r="G119" s="91">
        <f t="shared" si="18"/>
        <v>1969</v>
      </c>
      <c r="H119" s="92">
        <f t="shared" si="24"/>
        <v>2165.9</v>
      </c>
      <c r="I119" s="93">
        <f t="shared" si="35"/>
        <v>41380</v>
      </c>
      <c r="J119" s="94">
        <f t="shared" si="20"/>
        <v>81477220</v>
      </c>
      <c r="K119" s="95">
        <f t="shared" si="21"/>
        <v>73329498</v>
      </c>
      <c r="L119" s="95">
        <f t="shared" si="22"/>
        <v>65181776</v>
      </c>
      <c r="M119" s="96">
        <f t="shared" si="23"/>
        <v>203500</v>
      </c>
      <c r="P119"/>
      <c r="Q119"/>
      <c r="S119"/>
    </row>
    <row r="120" spans="1:19" s="1" customFormat="1" x14ac:dyDescent="0.25">
      <c r="A120" s="93">
        <v>119</v>
      </c>
      <c r="B120" s="91">
        <v>2505</v>
      </c>
      <c r="C120" s="91">
        <v>25</v>
      </c>
      <c r="D120" s="91" t="s">
        <v>11</v>
      </c>
      <c r="E120" s="91">
        <v>1328</v>
      </c>
      <c r="F120" s="91">
        <v>118</v>
      </c>
      <c r="G120" s="91">
        <f t="shared" si="18"/>
        <v>1446</v>
      </c>
      <c r="H120" s="92">
        <f t="shared" si="24"/>
        <v>1590.6000000000001</v>
      </c>
      <c r="I120" s="93">
        <f>I119</f>
        <v>41380</v>
      </c>
      <c r="J120" s="94">
        <f t="shared" si="20"/>
        <v>59835480</v>
      </c>
      <c r="K120" s="95">
        <f t="shared" si="21"/>
        <v>53851932</v>
      </c>
      <c r="L120" s="95">
        <f t="shared" si="22"/>
        <v>47868384</v>
      </c>
      <c r="M120" s="96">
        <f t="shared" si="23"/>
        <v>149500</v>
      </c>
      <c r="P120"/>
      <c r="Q120"/>
      <c r="S120"/>
    </row>
    <row r="121" spans="1:19" s="1" customFormat="1" x14ac:dyDescent="0.25">
      <c r="A121" s="93">
        <v>120</v>
      </c>
      <c r="B121" s="91">
        <v>2601</v>
      </c>
      <c r="C121" s="91">
        <v>26</v>
      </c>
      <c r="D121" s="91" t="s">
        <v>40</v>
      </c>
      <c r="E121" s="91">
        <v>1961</v>
      </c>
      <c r="F121" s="91">
        <v>236</v>
      </c>
      <c r="G121" s="91">
        <f t="shared" si="18"/>
        <v>2197</v>
      </c>
      <c r="H121" s="92">
        <f t="shared" si="24"/>
        <v>2416.7000000000003</v>
      </c>
      <c r="I121" s="93">
        <f>I120+120</f>
        <v>41500</v>
      </c>
      <c r="J121" s="94">
        <f t="shared" si="20"/>
        <v>91175500</v>
      </c>
      <c r="K121" s="95">
        <f t="shared" si="21"/>
        <v>82057950</v>
      </c>
      <c r="L121" s="95">
        <f t="shared" si="22"/>
        <v>72940400</v>
      </c>
      <c r="M121" s="96">
        <f t="shared" si="23"/>
        <v>228000</v>
      </c>
      <c r="P121"/>
      <c r="Q121"/>
      <c r="S121"/>
    </row>
    <row r="122" spans="1:19" s="1" customFormat="1" x14ac:dyDescent="0.25">
      <c r="A122" s="93">
        <v>121</v>
      </c>
      <c r="B122" s="91">
        <v>2602</v>
      </c>
      <c r="C122" s="91">
        <v>26</v>
      </c>
      <c r="D122" s="91" t="s">
        <v>11</v>
      </c>
      <c r="E122" s="91">
        <v>966</v>
      </c>
      <c r="F122" s="91">
        <v>74</v>
      </c>
      <c r="G122" s="91">
        <f t="shared" si="18"/>
        <v>1040</v>
      </c>
      <c r="H122" s="92">
        <f t="shared" si="24"/>
        <v>1144</v>
      </c>
      <c r="I122" s="93">
        <f t="shared" ref="I122:I124" si="36">I121</f>
        <v>41500</v>
      </c>
      <c r="J122" s="94">
        <f t="shared" si="20"/>
        <v>43160000</v>
      </c>
      <c r="K122" s="95">
        <f t="shared" si="21"/>
        <v>38844000</v>
      </c>
      <c r="L122" s="95">
        <f t="shared" si="22"/>
        <v>34528000</v>
      </c>
      <c r="M122" s="96">
        <f t="shared" si="23"/>
        <v>108000</v>
      </c>
      <c r="P122"/>
      <c r="Q122"/>
      <c r="S122"/>
    </row>
    <row r="123" spans="1:19" s="1" customFormat="1" x14ac:dyDescent="0.25">
      <c r="A123" s="93">
        <v>122</v>
      </c>
      <c r="B123" s="91">
        <v>2603</v>
      </c>
      <c r="C123" s="91">
        <v>26</v>
      </c>
      <c r="D123" s="91" t="s">
        <v>11</v>
      </c>
      <c r="E123" s="91">
        <v>966</v>
      </c>
      <c r="F123" s="91">
        <v>74</v>
      </c>
      <c r="G123" s="91">
        <f t="shared" si="18"/>
        <v>1040</v>
      </c>
      <c r="H123" s="92">
        <f t="shared" si="24"/>
        <v>1144</v>
      </c>
      <c r="I123" s="93">
        <f t="shared" si="36"/>
        <v>41500</v>
      </c>
      <c r="J123" s="94">
        <f t="shared" si="20"/>
        <v>43160000</v>
      </c>
      <c r="K123" s="95">
        <f t="shared" si="21"/>
        <v>38844000</v>
      </c>
      <c r="L123" s="95">
        <f t="shared" si="22"/>
        <v>34528000</v>
      </c>
      <c r="M123" s="96">
        <f t="shared" si="23"/>
        <v>108000</v>
      </c>
      <c r="P123"/>
      <c r="Q123"/>
      <c r="S123"/>
    </row>
    <row r="124" spans="1:19" s="1" customFormat="1" x14ac:dyDescent="0.25">
      <c r="A124" s="93">
        <v>123</v>
      </c>
      <c r="B124" s="91">
        <v>2604</v>
      </c>
      <c r="C124" s="91">
        <v>26</v>
      </c>
      <c r="D124" s="91" t="s">
        <v>54</v>
      </c>
      <c r="E124" s="91">
        <v>1809</v>
      </c>
      <c r="F124" s="91">
        <v>160</v>
      </c>
      <c r="G124" s="91">
        <f t="shared" si="18"/>
        <v>1969</v>
      </c>
      <c r="H124" s="92">
        <f t="shared" si="24"/>
        <v>2165.9</v>
      </c>
      <c r="I124" s="93">
        <f t="shared" si="36"/>
        <v>41500</v>
      </c>
      <c r="J124" s="94">
        <f t="shared" si="20"/>
        <v>81713500</v>
      </c>
      <c r="K124" s="95">
        <f t="shared" si="21"/>
        <v>73542150</v>
      </c>
      <c r="L124" s="95">
        <f t="shared" si="22"/>
        <v>65370800</v>
      </c>
      <c r="M124" s="96">
        <f t="shared" si="23"/>
        <v>204500</v>
      </c>
      <c r="P124"/>
      <c r="Q124"/>
      <c r="S124"/>
    </row>
    <row r="125" spans="1:19" s="1" customFormat="1" x14ac:dyDescent="0.25">
      <c r="A125" s="93">
        <v>124</v>
      </c>
      <c r="B125" s="91">
        <v>2605</v>
      </c>
      <c r="C125" s="91">
        <v>26</v>
      </c>
      <c r="D125" s="91" t="s">
        <v>11</v>
      </c>
      <c r="E125" s="91">
        <v>1328</v>
      </c>
      <c r="F125" s="91">
        <v>118</v>
      </c>
      <c r="G125" s="91">
        <f t="shared" ref="G125" si="37">E125+F125</f>
        <v>1446</v>
      </c>
      <c r="H125" s="92">
        <f t="shared" si="24"/>
        <v>1590.6000000000001</v>
      </c>
      <c r="I125" s="93">
        <f>I124</f>
        <v>41500</v>
      </c>
      <c r="J125" s="94">
        <f t="shared" si="20"/>
        <v>60009000</v>
      </c>
      <c r="K125" s="95">
        <f t="shared" si="21"/>
        <v>54008100</v>
      </c>
      <c r="L125" s="95">
        <f t="shared" si="22"/>
        <v>48007200</v>
      </c>
      <c r="M125" s="96">
        <f t="shared" si="23"/>
        <v>150000</v>
      </c>
      <c r="P125"/>
      <c r="Q125"/>
      <c r="S125"/>
    </row>
    <row r="126" spans="1:19" s="1" customFormat="1" x14ac:dyDescent="0.25">
      <c r="A126" s="111" t="s">
        <v>12</v>
      </c>
      <c r="B126" s="112"/>
      <c r="C126" s="112"/>
      <c r="D126" s="113"/>
      <c r="E126" s="98">
        <f>SUM(E2:E125)</f>
        <v>176984</v>
      </c>
      <c r="F126" s="98">
        <f>SUM(F2:F125)</f>
        <v>16768</v>
      </c>
      <c r="G126" s="98">
        <f>SUM(G2:G125)</f>
        <v>193752</v>
      </c>
      <c r="H126" s="98">
        <f>SUM(H2:H125)</f>
        <v>213127.20000000007</v>
      </c>
      <c r="I126" s="93"/>
      <c r="J126" s="99">
        <f>SUM(J2:J125)</f>
        <v>7751203200</v>
      </c>
      <c r="K126" s="99">
        <f>SUM(K2:K125)</f>
        <v>6976082880</v>
      </c>
      <c r="L126" s="99">
        <f>SUM(L2:L125)</f>
        <v>6200962560</v>
      </c>
      <c r="M126" s="100"/>
      <c r="P126"/>
      <c r="Q126"/>
      <c r="S126"/>
    </row>
    <row r="127" spans="1:19" s="1" customFormat="1" x14ac:dyDescent="0.25">
      <c r="A127" s="47"/>
      <c r="B127" s="107"/>
      <c r="C127" s="107"/>
      <c r="D127" s="47"/>
      <c r="E127" s="101"/>
      <c r="F127" s="101"/>
      <c r="G127" s="101"/>
      <c r="H127" s="101"/>
      <c r="I127" s="101"/>
      <c r="J127" s="101"/>
      <c r="K127" s="102"/>
      <c r="L127" s="102"/>
      <c r="M127" s="103"/>
      <c r="P127"/>
      <c r="Q127"/>
      <c r="S127"/>
    </row>
    <row r="128" spans="1:19" s="1" customFormat="1" x14ac:dyDescent="0.25">
      <c r="A128" s="47"/>
      <c r="B128" s="107"/>
      <c r="C128" s="107"/>
      <c r="D128" s="47"/>
      <c r="E128" s="101"/>
      <c r="F128" s="101"/>
      <c r="G128" s="101"/>
      <c r="H128" s="101"/>
      <c r="I128" s="101"/>
      <c r="J128" s="101"/>
      <c r="K128" s="102"/>
      <c r="L128" s="102"/>
      <c r="M128" s="103"/>
      <c r="P128"/>
      <c r="Q128"/>
      <c r="S128"/>
    </row>
    <row r="129" spans="1:19" s="1" customFormat="1" x14ac:dyDescent="0.25">
      <c r="A129" s="47"/>
      <c r="B129" s="107"/>
      <c r="C129" s="107"/>
      <c r="D129" s="47"/>
      <c r="E129" s="101"/>
      <c r="F129" s="101"/>
      <c r="G129" s="101"/>
      <c r="H129" s="101"/>
      <c r="I129" s="101"/>
      <c r="J129" s="101"/>
      <c r="K129" s="102"/>
      <c r="L129" s="102"/>
      <c r="M129" s="103"/>
      <c r="P129"/>
      <c r="Q129"/>
      <c r="S129"/>
    </row>
    <row r="130" spans="1:19" s="1" customFormat="1" x14ac:dyDescent="0.25">
      <c r="A130" s="47"/>
      <c r="B130" s="107"/>
      <c r="C130" s="107"/>
      <c r="D130" s="47"/>
      <c r="E130" s="101"/>
      <c r="F130" s="101"/>
      <c r="G130" s="101"/>
      <c r="H130" s="101"/>
      <c r="I130" s="101"/>
      <c r="J130" s="101"/>
      <c r="K130" s="102"/>
      <c r="L130" s="102"/>
      <c r="M130" s="103"/>
      <c r="P130"/>
      <c r="Q130"/>
      <c r="S130"/>
    </row>
    <row r="131" spans="1:19" s="102" customFormat="1" x14ac:dyDescent="0.25">
      <c r="A131" s="47"/>
      <c r="B131" s="107"/>
      <c r="C131" s="107"/>
      <c r="D131" s="47"/>
      <c r="E131" s="101"/>
      <c r="F131" s="101"/>
      <c r="G131" s="101"/>
      <c r="H131" s="101"/>
      <c r="I131" s="101"/>
      <c r="J131" s="101"/>
      <c r="M131" s="103"/>
      <c r="N131" s="1"/>
      <c r="O131" s="1"/>
      <c r="P131"/>
      <c r="Q131"/>
      <c r="R131" s="1"/>
      <c r="S131"/>
    </row>
    <row r="132" spans="1:19" s="102" customFormat="1" x14ac:dyDescent="0.25">
      <c r="A132" s="47"/>
      <c r="B132" s="107"/>
      <c r="C132" s="107"/>
      <c r="D132" s="47"/>
      <c r="E132" s="101"/>
      <c r="F132" s="101"/>
      <c r="G132" s="101"/>
      <c r="H132" s="101"/>
      <c r="I132" s="101"/>
      <c r="J132" s="101"/>
      <c r="M132" s="103"/>
      <c r="N132" s="1"/>
      <c r="O132" s="1"/>
      <c r="P132"/>
      <c r="Q132"/>
      <c r="R132" s="1"/>
      <c r="S132"/>
    </row>
  </sheetData>
  <mergeCells count="1">
    <mergeCell ref="A126:D12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AB35FD-9671-4226-8073-02C26C22E9F6}">
  <dimension ref="A1:S138"/>
  <sheetViews>
    <sheetView topLeftCell="A13" zoomScale="175" zoomScaleNormal="175" workbookViewId="0">
      <selection activeCell="A13" sqref="A1:M1048576"/>
    </sheetView>
  </sheetViews>
  <sheetFormatPr defaultRowHeight="15" x14ac:dyDescent="0.25"/>
  <cols>
    <col min="1" max="1" width="4" style="140" customWidth="1"/>
    <col min="2" max="2" width="5.42578125" style="141" customWidth="1"/>
    <col min="3" max="3" width="5.140625" style="141" customWidth="1"/>
    <col min="4" max="4" width="6.42578125" style="140" customWidth="1"/>
    <col min="5" max="5" width="7.5703125" style="142" customWidth="1"/>
    <col min="6" max="6" width="6.28515625" style="142" customWidth="1"/>
    <col min="7" max="7" width="6.140625" style="142" customWidth="1"/>
    <col min="8" max="8" width="6.5703125" style="143" customWidth="1"/>
    <col min="9" max="9" width="7.140625" style="143" customWidth="1"/>
    <col min="10" max="10" width="12" style="143" customWidth="1"/>
    <col min="11" max="12" width="11.85546875" style="143" customWidth="1"/>
    <col min="13" max="13" width="7.7109375" style="144" customWidth="1"/>
    <col min="14" max="14" width="9.140625" style="1"/>
    <col min="15" max="15" width="11.7109375" style="1" customWidth="1"/>
    <col min="16" max="16" width="11.28515625" customWidth="1"/>
    <col min="17" max="17" width="9.5703125" customWidth="1"/>
    <col min="18" max="18" width="9.28515625" style="1" customWidth="1"/>
    <col min="21" max="22" width="14.85546875" customWidth="1"/>
    <col min="28" max="28" width="16.140625" customWidth="1"/>
  </cols>
  <sheetData>
    <row r="1" spans="1:19" ht="45.75" customHeight="1" x14ac:dyDescent="0.25">
      <c r="A1" s="121" t="s">
        <v>1</v>
      </c>
      <c r="B1" s="121" t="s">
        <v>0</v>
      </c>
      <c r="C1" s="122" t="s">
        <v>2</v>
      </c>
      <c r="D1" s="122" t="s">
        <v>14</v>
      </c>
      <c r="E1" s="122" t="s">
        <v>15</v>
      </c>
      <c r="F1" s="123" t="s">
        <v>43</v>
      </c>
      <c r="G1" s="122" t="s">
        <v>17</v>
      </c>
      <c r="H1" s="122" t="s">
        <v>10</v>
      </c>
      <c r="I1" s="121" t="s">
        <v>22</v>
      </c>
      <c r="J1" s="124" t="s">
        <v>23</v>
      </c>
      <c r="K1" s="125" t="s">
        <v>24</v>
      </c>
      <c r="L1" s="125" t="s">
        <v>25</v>
      </c>
      <c r="M1" s="126" t="s">
        <v>26</v>
      </c>
      <c r="N1" s="63"/>
    </row>
    <row r="2" spans="1:19" s="48" customFormat="1" ht="16.5" x14ac:dyDescent="0.3">
      <c r="A2" s="127">
        <v>1</v>
      </c>
      <c r="B2" s="128">
        <v>101</v>
      </c>
      <c r="C2" s="129">
        <v>1</v>
      </c>
      <c r="D2" s="130" t="s">
        <v>40</v>
      </c>
      <c r="E2" s="130">
        <v>1961</v>
      </c>
      <c r="F2" s="130">
        <v>236</v>
      </c>
      <c r="G2" s="130">
        <f>E2+F2</f>
        <v>2197</v>
      </c>
      <c r="H2" s="129">
        <f>G2*1.1</f>
        <v>2416.7000000000003</v>
      </c>
      <c r="I2" s="127">
        <v>37000</v>
      </c>
      <c r="J2" s="131">
        <f>G2*I2</f>
        <v>81289000</v>
      </c>
      <c r="K2" s="132">
        <f>J2*0.9</f>
        <v>73160100</v>
      </c>
      <c r="L2" s="132">
        <f>J2*0.8</f>
        <v>65031200</v>
      </c>
      <c r="M2" s="133">
        <f>MROUND((J2*0.03/12),500)</f>
        <v>203000</v>
      </c>
      <c r="N2" s="64"/>
      <c r="O2" s="65">
        <f>J2/H2</f>
        <v>33636.363636363632</v>
      </c>
      <c r="P2" s="49"/>
      <c r="R2" s="7"/>
      <c r="S2" s="7"/>
    </row>
    <row r="3" spans="1:19" s="48" customFormat="1" ht="16.5" x14ac:dyDescent="0.3">
      <c r="A3" s="127">
        <v>2</v>
      </c>
      <c r="B3" s="128">
        <v>102</v>
      </c>
      <c r="C3" s="129">
        <v>1</v>
      </c>
      <c r="D3" s="130" t="s">
        <v>11</v>
      </c>
      <c r="E3" s="130">
        <v>966</v>
      </c>
      <c r="F3" s="130">
        <v>74</v>
      </c>
      <c r="G3" s="130">
        <f t="shared" ref="G3:G66" si="0">E3+F3</f>
        <v>1040</v>
      </c>
      <c r="H3" s="129">
        <f t="shared" ref="H3:H68" si="1">G3*1.1</f>
        <v>1144</v>
      </c>
      <c r="I3" s="127">
        <f t="shared" ref="I3:I10" si="2">I2</f>
        <v>37000</v>
      </c>
      <c r="J3" s="131">
        <f t="shared" ref="J3:J68" si="3">G3*I3</f>
        <v>38480000</v>
      </c>
      <c r="K3" s="132">
        <f t="shared" ref="K3:K68" si="4">J3*0.9</f>
        <v>34632000</v>
      </c>
      <c r="L3" s="132">
        <f t="shared" ref="L3:L68" si="5">J3*0.8</f>
        <v>30784000</v>
      </c>
      <c r="M3" s="133">
        <f t="shared" ref="M3:M68" si="6">MROUND((J3*0.03/12),500)</f>
        <v>96000</v>
      </c>
      <c r="N3" s="64"/>
      <c r="O3" s="66"/>
      <c r="P3" s="49"/>
      <c r="R3" s="7"/>
      <c r="S3" s="7"/>
    </row>
    <row r="4" spans="1:19" ht="16.5" x14ac:dyDescent="0.3">
      <c r="A4" s="127">
        <v>3</v>
      </c>
      <c r="B4" s="128">
        <v>103</v>
      </c>
      <c r="C4" s="129">
        <v>1</v>
      </c>
      <c r="D4" s="130" t="s">
        <v>11</v>
      </c>
      <c r="E4" s="130">
        <v>966</v>
      </c>
      <c r="F4" s="130">
        <v>74</v>
      </c>
      <c r="G4" s="130">
        <f t="shared" si="0"/>
        <v>1040</v>
      </c>
      <c r="H4" s="129">
        <f t="shared" si="1"/>
        <v>1144</v>
      </c>
      <c r="I4" s="127">
        <f t="shared" si="2"/>
        <v>37000</v>
      </c>
      <c r="J4" s="131">
        <f t="shared" si="3"/>
        <v>38480000</v>
      </c>
      <c r="K4" s="132">
        <f t="shared" si="4"/>
        <v>34632000</v>
      </c>
      <c r="L4" s="132">
        <f t="shared" si="5"/>
        <v>30784000</v>
      </c>
      <c r="M4" s="133">
        <f t="shared" si="6"/>
        <v>96000</v>
      </c>
      <c r="N4" s="64"/>
      <c r="O4" s="66"/>
      <c r="P4" s="8"/>
      <c r="R4" s="2"/>
      <c r="S4" s="2"/>
    </row>
    <row r="5" spans="1:19" ht="16.5" x14ac:dyDescent="0.3">
      <c r="A5" s="127">
        <v>4</v>
      </c>
      <c r="B5" s="128">
        <v>104</v>
      </c>
      <c r="C5" s="129">
        <v>1</v>
      </c>
      <c r="D5" s="130" t="s">
        <v>54</v>
      </c>
      <c r="E5" s="130">
        <v>1809</v>
      </c>
      <c r="F5" s="130">
        <v>160</v>
      </c>
      <c r="G5" s="130">
        <f t="shared" si="0"/>
        <v>1969</v>
      </c>
      <c r="H5" s="129">
        <f t="shared" si="1"/>
        <v>2165.9</v>
      </c>
      <c r="I5" s="127">
        <f t="shared" si="2"/>
        <v>37000</v>
      </c>
      <c r="J5" s="131">
        <f t="shared" si="3"/>
        <v>72853000</v>
      </c>
      <c r="K5" s="132">
        <f t="shared" si="4"/>
        <v>65567700</v>
      </c>
      <c r="L5" s="132">
        <f t="shared" si="5"/>
        <v>58282400</v>
      </c>
      <c r="M5" s="133">
        <f t="shared" si="6"/>
        <v>182000</v>
      </c>
      <c r="N5" s="64"/>
      <c r="O5" s="66"/>
      <c r="P5" s="8"/>
      <c r="R5" s="2"/>
      <c r="S5" s="2"/>
    </row>
    <row r="6" spans="1:19" ht="16.5" x14ac:dyDescent="0.3">
      <c r="A6" s="127">
        <v>5</v>
      </c>
      <c r="B6" s="128">
        <v>105</v>
      </c>
      <c r="C6" s="129">
        <v>1</v>
      </c>
      <c r="D6" s="130" t="s">
        <v>11</v>
      </c>
      <c r="E6" s="130">
        <v>1328</v>
      </c>
      <c r="F6" s="130">
        <v>118</v>
      </c>
      <c r="G6" s="130">
        <f t="shared" si="0"/>
        <v>1446</v>
      </c>
      <c r="H6" s="129">
        <f t="shared" si="1"/>
        <v>1590.6000000000001</v>
      </c>
      <c r="I6" s="127">
        <f t="shared" si="2"/>
        <v>37000</v>
      </c>
      <c r="J6" s="131">
        <f t="shared" si="3"/>
        <v>53502000</v>
      </c>
      <c r="K6" s="132">
        <f t="shared" si="4"/>
        <v>48151800</v>
      </c>
      <c r="L6" s="132">
        <f t="shared" si="5"/>
        <v>42801600</v>
      </c>
      <c r="M6" s="133">
        <f t="shared" si="6"/>
        <v>134000</v>
      </c>
      <c r="N6" s="64"/>
      <c r="O6" s="66"/>
      <c r="P6" s="8"/>
      <c r="R6" s="2"/>
      <c r="S6" s="2"/>
    </row>
    <row r="7" spans="1:19" ht="16.5" x14ac:dyDescent="0.3">
      <c r="A7" s="127">
        <v>6</v>
      </c>
      <c r="B7" s="128">
        <v>201</v>
      </c>
      <c r="C7" s="129">
        <v>2</v>
      </c>
      <c r="D7" s="130" t="s">
        <v>40</v>
      </c>
      <c r="E7" s="130">
        <v>1961</v>
      </c>
      <c r="F7" s="130">
        <v>236</v>
      </c>
      <c r="G7" s="130">
        <f t="shared" si="0"/>
        <v>2197</v>
      </c>
      <c r="H7" s="129">
        <f t="shared" si="1"/>
        <v>2416.7000000000003</v>
      </c>
      <c r="I7" s="127">
        <f>I6+120</f>
        <v>37120</v>
      </c>
      <c r="J7" s="131">
        <f t="shared" si="3"/>
        <v>81552640</v>
      </c>
      <c r="K7" s="132">
        <f t="shared" si="4"/>
        <v>73397376</v>
      </c>
      <c r="L7" s="132">
        <f t="shared" si="5"/>
        <v>65242112</v>
      </c>
      <c r="M7" s="133">
        <f t="shared" si="6"/>
        <v>204000</v>
      </c>
      <c r="N7" s="64"/>
      <c r="O7" s="66"/>
      <c r="P7" s="8"/>
      <c r="R7" s="2"/>
      <c r="S7" s="2"/>
    </row>
    <row r="8" spans="1:19" ht="16.5" x14ac:dyDescent="0.3">
      <c r="A8" s="127">
        <v>7</v>
      </c>
      <c r="B8" s="128">
        <v>202</v>
      </c>
      <c r="C8" s="129">
        <v>2</v>
      </c>
      <c r="D8" s="130" t="s">
        <v>11</v>
      </c>
      <c r="E8" s="130">
        <v>966</v>
      </c>
      <c r="F8" s="130">
        <v>74</v>
      </c>
      <c r="G8" s="130">
        <f t="shared" si="0"/>
        <v>1040</v>
      </c>
      <c r="H8" s="129">
        <f t="shared" si="1"/>
        <v>1144</v>
      </c>
      <c r="I8" s="127">
        <f t="shared" si="2"/>
        <v>37120</v>
      </c>
      <c r="J8" s="131">
        <f t="shared" si="3"/>
        <v>38604800</v>
      </c>
      <c r="K8" s="132">
        <f t="shared" si="4"/>
        <v>34744320</v>
      </c>
      <c r="L8" s="132">
        <f t="shared" si="5"/>
        <v>30883840</v>
      </c>
      <c r="M8" s="133">
        <f t="shared" si="6"/>
        <v>96500</v>
      </c>
      <c r="N8" s="64"/>
      <c r="O8" s="66"/>
      <c r="P8" s="8"/>
      <c r="R8" s="2"/>
      <c r="S8" s="2"/>
    </row>
    <row r="9" spans="1:19" ht="16.5" x14ac:dyDescent="0.3">
      <c r="A9" s="127">
        <v>8</v>
      </c>
      <c r="B9" s="128">
        <v>203</v>
      </c>
      <c r="C9" s="129">
        <v>2</v>
      </c>
      <c r="D9" s="130" t="s">
        <v>11</v>
      </c>
      <c r="E9" s="130">
        <v>966</v>
      </c>
      <c r="F9" s="130">
        <v>74</v>
      </c>
      <c r="G9" s="130">
        <f t="shared" si="0"/>
        <v>1040</v>
      </c>
      <c r="H9" s="129">
        <f t="shared" si="1"/>
        <v>1144</v>
      </c>
      <c r="I9" s="127">
        <f t="shared" si="2"/>
        <v>37120</v>
      </c>
      <c r="J9" s="131">
        <f t="shared" si="3"/>
        <v>38604800</v>
      </c>
      <c r="K9" s="132">
        <f t="shared" si="4"/>
        <v>34744320</v>
      </c>
      <c r="L9" s="132">
        <f t="shared" si="5"/>
        <v>30883840</v>
      </c>
      <c r="M9" s="133">
        <f t="shared" si="6"/>
        <v>96500</v>
      </c>
      <c r="N9" s="64"/>
      <c r="O9" s="66"/>
      <c r="P9" s="8"/>
      <c r="R9" s="2"/>
      <c r="S9" s="2"/>
    </row>
    <row r="10" spans="1:19" ht="16.5" x14ac:dyDescent="0.3">
      <c r="A10" s="127">
        <v>9</v>
      </c>
      <c r="B10" s="128">
        <v>204</v>
      </c>
      <c r="C10" s="129">
        <v>2</v>
      </c>
      <c r="D10" s="130" t="s">
        <v>54</v>
      </c>
      <c r="E10" s="130">
        <v>1809</v>
      </c>
      <c r="F10" s="130">
        <v>160</v>
      </c>
      <c r="G10" s="130">
        <f t="shared" si="0"/>
        <v>1969</v>
      </c>
      <c r="H10" s="129">
        <f t="shared" si="1"/>
        <v>2165.9</v>
      </c>
      <c r="I10" s="127">
        <f t="shared" si="2"/>
        <v>37120</v>
      </c>
      <c r="J10" s="131">
        <f t="shared" si="3"/>
        <v>73089280</v>
      </c>
      <c r="K10" s="132">
        <f t="shared" si="4"/>
        <v>65780352</v>
      </c>
      <c r="L10" s="132">
        <f t="shared" si="5"/>
        <v>58471424</v>
      </c>
      <c r="M10" s="133">
        <f t="shared" si="6"/>
        <v>182500</v>
      </c>
      <c r="N10" s="64"/>
      <c r="O10" s="66"/>
      <c r="P10" s="8"/>
      <c r="R10" s="2"/>
      <c r="S10" s="2"/>
    </row>
    <row r="11" spans="1:19" ht="16.5" x14ac:dyDescent="0.3">
      <c r="A11" s="127">
        <v>10</v>
      </c>
      <c r="B11" s="128">
        <v>205</v>
      </c>
      <c r="C11" s="129">
        <v>2</v>
      </c>
      <c r="D11" s="130" t="s">
        <v>11</v>
      </c>
      <c r="E11" s="130">
        <v>1328</v>
      </c>
      <c r="F11" s="130">
        <v>118</v>
      </c>
      <c r="G11" s="130">
        <f t="shared" si="0"/>
        <v>1446</v>
      </c>
      <c r="H11" s="129">
        <f t="shared" si="1"/>
        <v>1590.6000000000001</v>
      </c>
      <c r="I11" s="127">
        <f>I10</f>
        <v>37120</v>
      </c>
      <c r="J11" s="131">
        <f t="shared" si="3"/>
        <v>53675520</v>
      </c>
      <c r="K11" s="132">
        <f t="shared" si="4"/>
        <v>48307968</v>
      </c>
      <c r="L11" s="132">
        <f t="shared" si="5"/>
        <v>42940416</v>
      </c>
      <c r="M11" s="133">
        <f t="shared" si="6"/>
        <v>134000</v>
      </c>
      <c r="N11" s="64"/>
      <c r="O11" s="66"/>
      <c r="P11" s="8"/>
      <c r="R11" s="2"/>
      <c r="S11" s="2"/>
    </row>
    <row r="12" spans="1:19" ht="16.5" x14ac:dyDescent="0.3">
      <c r="A12" s="127">
        <v>11</v>
      </c>
      <c r="B12" s="128">
        <v>301</v>
      </c>
      <c r="C12" s="129">
        <v>3</v>
      </c>
      <c r="D12" s="130" t="s">
        <v>40</v>
      </c>
      <c r="E12" s="130">
        <v>1961</v>
      </c>
      <c r="F12" s="130">
        <v>236</v>
      </c>
      <c r="G12" s="130">
        <f t="shared" si="0"/>
        <v>2197</v>
      </c>
      <c r="H12" s="129">
        <f t="shared" si="1"/>
        <v>2416.7000000000003</v>
      </c>
      <c r="I12" s="127">
        <f>I11+120</f>
        <v>37240</v>
      </c>
      <c r="J12" s="131">
        <f t="shared" si="3"/>
        <v>81816280</v>
      </c>
      <c r="K12" s="132">
        <f t="shared" si="4"/>
        <v>73634652</v>
      </c>
      <c r="L12" s="132">
        <f t="shared" si="5"/>
        <v>65453024</v>
      </c>
      <c r="M12" s="133">
        <f t="shared" si="6"/>
        <v>204500</v>
      </c>
      <c r="N12" s="64"/>
      <c r="O12" s="66"/>
      <c r="P12" s="8"/>
      <c r="R12" s="2"/>
      <c r="S12" s="2"/>
    </row>
    <row r="13" spans="1:19" ht="16.5" x14ac:dyDescent="0.3">
      <c r="A13" s="127">
        <v>12</v>
      </c>
      <c r="B13" s="128">
        <v>302</v>
      </c>
      <c r="C13" s="129">
        <v>3</v>
      </c>
      <c r="D13" s="130" t="s">
        <v>11</v>
      </c>
      <c r="E13" s="130">
        <v>966</v>
      </c>
      <c r="F13" s="130">
        <v>74</v>
      </c>
      <c r="G13" s="130">
        <f t="shared" si="0"/>
        <v>1040</v>
      </c>
      <c r="H13" s="129">
        <f t="shared" si="1"/>
        <v>1144</v>
      </c>
      <c r="I13" s="127">
        <f t="shared" ref="I13:I15" si="7">I12</f>
        <v>37240</v>
      </c>
      <c r="J13" s="131">
        <f t="shared" si="3"/>
        <v>38729600</v>
      </c>
      <c r="K13" s="132">
        <f t="shared" si="4"/>
        <v>34856640</v>
      </c>
      <c r="L13" s="132">
        <f t="shared" si="5"/>
        <v>30983680</v>
      </c>
      <c r="M13" s="133">
        <f t="shared" si="6"/>
        <v>97000</v>
      </c>
      <c r="N13" s="64"/>
      <c r="O13" s="66"/>
      <c r="P13" s="8"/>
      <c r="R13" s="2"/>
      <c r="S13" s="2"/>
    </row>
    <row r="14" spans="1:19" ht="16.5" x14ac:dyDescent="0.3">
      <c r="A14" s="127">
        <v>13</v>
      </c>
      <c r="B14" s="128">
        <v>303</v>
      </c>
      <c r="C14" s="129">
        <v>3</v>
      </c>
      <c r="D14" s="130" t="s">
        <v>11</v>
      </c>
      <c r="E14" s="130">
        <v>966</v>
      </c>
      <c r="F14" s="130">
        <v>74</v>
      </c>
      <c r="G14" s="130">
        <f t="shared" si="0"/>
        <v>1040</v>
      </c>
      <c r="H14" s="129">
        <f t="shared" si="1"/>
        <v>1144</v>
      </c>
      <c r="I14" s="127">
        <f t="shared" si="7"/>
        <v>37240</v>
      </c>
      <c r="J14" s="131">
        <f t="shared" si="3"/>
        <v>38729600</v>
      </c>
      <c r="K14" s="132">
        <f t="shared" si="4"/>
        <v>34856640</v>
      </c>
      <c r="L14" s="132">
        <f t="shared" si="5"/>
        <v>30983680</v>
      </c>
      <c r="M14" s="133">
        <f t="shared" si="6"/>
        <v>97000</v>
      </c>
      <c r="N14" s="64"/>
      <c r="O14" s="66"/>
      <c r="P14" s="8"/>
      <c r="R14" s="2"/>
      <c r="S14" s="2"/>
    </row>
    <row r="15" spans="1:19" ht="16.5" x14ac:dyDescent="0.3">
      <c r="A15" s="127">
        <v>14</v>
      </c>
      <c r="B15" s="128">
        <v>304</v>
      </c>
      <c r="C15" s="129">
        <v>3</v>
      </c>
      <c r="D15" s="130" t="s">
        <v>54</v>
      </c>
      <c r="E15" s="130">
        <v>1809</v>
      </c>
      <c r="F15" s="130">
        <v>160</v>
      </c>
      <c r="G15" s="130">
        <f t="shared" si="0"/>
        <v>1969</v>
      </c>
      <c r="H15" s="129">
        <f t="shared" si="1"/>
        <v>2165.9</v>
      </c>
      <c r="I15" s="127">
        <f t="shared" si="7"/>
        <v>37240</v>
      </c>
      <c r="J15" s="131">
        <f t="shared" si="3"/>
        <v>73325560</v>
      </c>
      <c r="K15" s="132">
        <f t="shared" si="4"/>
        <v>65993004</v>
      </c>
      <c r="L15" s="132">
        <f t="shared" si="5"/>
        <v>58660448</v>
      </c>
      <c r="M15" s="133">
        <f t="shared" si="6"/>
        <v>183500</v>
      </c>
      <c r="N15" s="64"/>
      <c r="O15" s="66"/>
      <c r="P15" s="8"/>
      <c r="R15" s="2"/>
      <c r="S15" s="2"/>
    </row>
    <row r="16" spans="1:19" ht="16.5" x14ac:dyDescent="0.3">
      <c r="A16" s="127">
        <v>15</v>
      </c>
      <c r="B16" s="128">
        <v>305</v>
      </c>
      <c r="C16" s="129">
        <v>3</v>
      </c>
      <c r="D16" s="130" t="s">
        <v>11</v>
      </c>
      <c r="E16" s="130">
        <v>1328</v>
      </c>
      <c r="F16" s="130">
        <v>118</v>
      </c>
      <c r="G16" s="130">
        <f t="shared" si="0"/>
        <v>1446</v>
      </c>
      <c r="H16" s="129">
        <f t="shared" si="1"/>
        <v>1590.6000000000001</v>
      </c>
      <c r="I16" s="127">
        <f>I15</f>
        <v>37240</v>
      </c>
      <c r="J16" s="131">
        <f t="shared" si="3"/>
        <v>53849040</v>
      </c>
      <c r="K16" s="132">
        <f t="shared" si="4"/>
        <v>48464136</v>
      </c>
      <c r="L16" s="132">
        <f t="shared" si="5"/>
        <v>43079232</v>
      </c>
      <c r="M16" s="133">
        <f t="shared" si="6"/>
        <v>134500</v>
      </c>
      <c r="N16" s="64"/>
      <c r="O16" s="66"/>
      <c r="P16" s="8"/>
      <c r="R16" s="2"/>
      <c r="S16" s="2"/>
    </row>
    <row r="17" spans="1:19" s="48" customFormat="1" ht="16.5" x14ac:dyDescent="0.3">
      <c r="A17" s="127">
        <v>16</v>
      </c>
      <c r="B17" s="128">
        <v>401</v>
      </c>
      <c r="C17" s="129">
        <v>4</v>
      </c>
      <c r="D17" s="130" t="s">
        <v>40</v>
      </c>
      <c r="E17" s="130">
        <v>1961</v>
      </c>
      <c r="F17" s="130">
        <v>236</v>
      </c>
      <c r="G17" s="130">
        <f t="shared" si="0"/>
        <v>2197</v>
      </c>
      <c r="H17" s="129">
        <f t="shared" si="1"/>
        <v>2416.7000000000003</v>
      </c>
      <c r="I17" s="127">
        <f>I16+120</f>
        <v>37360</v>
      </c>
      <c r="J17" s="131">
        <f t="shared" si="3"/>
        <v>82079920</v>
      </c>
      <c r="K17" s="132">
        <f t="shared" si="4"/>
        <v>73871928</v>
      </c>
      <c r="L17" s="132">
        <f t="shared" si="5"/>
        <v>65663936</v>
      </c>
      <c r="M17" s="133">
        <f t="shared" si="6"/>
        <v>205000</v>
      </c>
      <c r="N17" s="64"/>
      <c r="O17" s="66"/>
      <c r="P17" s="49"/>
      <c r="R17" s="7"/>
      <c r="S17" s="7"/>
    </row>
    <row r="18" spans="1:19" ht="16.5" x14ac:dyDescent="0.25">
      <c r="A18" s="127">
        <v>17</v>
      </c>
      <c r="B18" s="130">
        <v>402</v>
      </c>
      <c r="C18" s="129">
        <v>4</v>
      </c>
      <c r="D18" s="130" t="s">
        <v>11</v>
      </c>
      <c r="E18" s="130">
        <v>966</v>
      </c>
      <c r="F18" s="130">
        <v>74</v>
      </c>
      <c r="G18" s="130">
        <f t="shared" si="0"/>
        <v>1040</v>
      </c>
      <c r="H18" s="129">
        <f t="shared" si="1"/>
        <v>1144</v>
      </c>
      <c r="I18" s="127">
        <f t="shared" ref="I18:I20" si="8">I17</f>
        <v>37360</v>
      </c>
      <c r="J18" s="131">
        <f t="shared" si="3"/>
        <v>38854400</v>
      </c>
      <c r="K18" s="132">
        <f t="shared" si="4"/>
        <v>34968960</v>
      </c>
      <c r="L18" s="132">
        <f t="shared" si="5"/>
        <v>31083520</v>
      </c>
      <c r="M18" s="133">
        <f t="shared" si="6"/>
        <v>97000</v>
      </c>
      <c r="P18" s="9"/>
      <c r="S18" s="10"/>
    </row>
    <row r="19" spans="1:19" ht="15.75" customHeight="1" x14ac:dyDescent="0.25">
      <c r="A19" s="127">
        <v>18</v>
      </c>
      <c r="B19" s="128">
        <v>403</v>
      </c>
      <c r="C19" s="129">
        <v>4</v>
      </c>
      <c r="D19" s="130" t="s">
        <v>11</v>
      </c>
      <c r="E19" s="130">
        <v>966</v>
      </c>
      <c r="F19" s="130">
        <v>74</v>
      </c>
      <c r="G19" s="130">
        <f t="shared" si="0"/>
        <v>1040</v>
      </c>
      <c r="H19" s="129">
        <f t="shared" si="1"/>
        <v>1144</v>
      </c>
      <c r="I19" s="127">
        <f t="shared" si="8"/>
        <v>37360</v>
      </c>
      <c r="J19" s="131">
        <f t="shared" si="3"/>
        <v>38854400</v>
      </c>
      <c r="K19" s="132">
        <f t="shared" si="4"/>
        <v>34968960</v>
      </c>
      <c r="L19" s="132">
        <f t="shared" si="5"/>
        <v>31083520</v>
      </c>
      <c r="M19" s="133">
        <f t="shared" si="6"/>
        <v>97000</v>
      </c>
      <c r="P19" s="9"/>
      <c r="S19" s="10"/>
    </row>
    <row r="20" spans="1:19" ht="16.5" x14ac:dyDescent="0.25">
      <c r="A20" s="127">
        <v>19</v>
      </c>
      <c r="B20" s="130">
        <v>404</v>
      </c>
      <c r="C20" s="129">
        <v>4</v>
      </c>
      <c r="D20" s="130" t="s">
        <v>54</v>
      </c>
      <c r="E20" s="130">
        <v>1809</v>
      </c>
      <c r="F20" s="130">
        <v>160</v>
      </c>
      <c r="G20" s="130">
        <f t="shared" si="0"/>
        <v>1969</v>
      </c>
      <c r="H20" s="129">
        <f t="shared" si="1"/>
        <v>2165.9</v>
      </c>
      <c r="I20" s="127">
        <f t="shared" si="8"/>
        <v>37360</v>
      </c>
      <c r="J20" s="131">
        <f t="shared" si="3"/>
        <v>73561840</v>
      </c>
      <c r="K20" s="132">
        <f t="shared" si="4"/>
        <v>66205656</v>
      </c>
      <c r="L20" s="132">
        <f t="shared" si="5"/>
        <v>58849472</v>
      </c>
      <c r="M20" s="133">
        <f t="shared" si="6"/>
        <v>184000</v>
      </c>
      <c r="P20" s="9"/>
      <c r="S20" s="10"/>
    </row>
    <row r="21" spans="1:19" ht="17.25" customHeight="1" x14ac:dyDescent="0.25">
      <c r="A21" s="127">
        <v>20</v>
      </c>
      <c r="B21" s="128">
        <v>405</v>
      </c>
      <c r="C21" s="129">
        <v>4</v>
      </c>
      <c r="D21" s="130" t="s">
        <v>11</v>
      </c>
      <c r="E21" s="130">
        <v>1328</v>
      </c>
      <c r="F21" s="130">
        <v>118</v>
      </c>
      <c r="G21" s="130">
        <f t="shared" si="0"/>
        <v>1446</v>
      </c>
      <c r="H21" s="129">
        <f t="shared" si="1"/>
        <v>1590.6000000000001</v>
      </c>
      <c r="I21" s="127">
        <f>I20</f>
        <v>37360</v>
      </c>
      <c r="J21" s="131">
        <f t="shared" si="3"/>
        <v>54022560</v>
      </c>
      <c r="K21" s="132">
        <f t="shared" si="4"/>
        <v>48620304</v>
      </c>
      <c r="L21" s="132">
        <f t="shared" si="5"/>
        <v>43218048</v>
      </c>
      <c r="M21" s="133">
        <f t="shared" si="6"/>
        <v>135000</v>
      </c>
      <c r="S21" s="10"/>
    </row>
    <row r="22" spans="1:19" ht="17.25" customHeight="1" x14ac:dyDescent="0.25">
      <c r="A22" s="127"/>
      <c r="B22" s="128">
        <v>501</v>
      </c>
      <c r="C22" s="129">
        <v>5</v>
      </c>
      <c r="D22" s="130" t="s">
        <v>40</v>
      </c>
      <c r="E22" s="130">
        <v>1961</v>
      </c>
      <c r="F22" s="130">
        <v>236</v>
      </c>
      <c r="G22" s="130">
        <f t="shared" si="0"/>
        <v>2197</v>
      </c>
      <c r="H22" s="129"/>
      <c r="I22" s="127"/>
      <c r="J22" s="131"/>
      <c r="K22" s="132"/>
      <c r="L22" s="132"/>
      <c r="M22" s="133"/>
      <c r="S22" s="10"/>
    </row>
    <row r="23" spans="1:19" ht="16.5" x14ac:dyDescent="0.25">
      <c r="A23" s="127">
        <v>21</v>
      </c>
      <c r="B23" s="130">
        <v>502</v>
      </c>
      <c r="C23" s="130">
        <v>5</v>
      </c>
      <c r="D23" s="130" t="s">
        <v>11</v>
      </c>
      <c r="E23" s="130">
        <v>966</v>
      </c>
      <c r="F23" s="130">
        <v>74</v>
      </c>
      <c r="G23" s="130">
        <f t="shared" si="0"/>
        <v>1040</v>
      </c>
      <c r="H23" s="129">
        <f t="shared" si="1"/>
        <v>1144</v>
      </c>
      <c r="I23" s="127">
        <f>I21+120</f>
        <v>37480</v>
      </c>
      <c r="J23" s="131">
        <f t="shared" si="3"/>
        <v>38979200</v>
      </c>
      <c r="K23" s="132">
        <f t="shared" si="4"/>
        <v>35081280</v>
      </c>
      <c r="L23" s="132">
        <f t="shared" si="5"/>
        <v>31183360</v>
      </c>
      <c r="M23" s="133">
        <f t="shared" si="6"/>
        <v>97500</v>
      </c>
      <c r="S23" s="10"/>
    </row>
    <row r="24" spans="1:19" ht="16.5" x14ac:dyDescent="0.25">
      <c r="A24" s="127">
        <v>22</v>
      </c>
      <c r="B24" s="130">
        <v>503</v>
      </c>
      <c r="C24" s="130">
        <v>5</v>
      </c>
      <c r="D24" s="130" t="s">
        <v>11</v>
      </c>
      <c r="E24" s="130">
        <v>966</v>
      </c>
      <c r="F24" s="130">
        <v>74</v>
      </c>
      <c r="G24" s="130">
        <f t="shared" si="0"/>
        <v>1040</v>
      </c>
      <c r="H24" s="129">
        <f t="shared" si="1"/>
        <v>1144</v>
      </c>
      <c r="I24" s="127">
        <f t="shared" ref="I24:I26" si="9">I23</f>
        <v>37480</v>
      </c>
      <c r="J24" s="131">
        <f t="shared" si="3"/>
        <v>38979200</v>
      </c>
      <c r="K24" s="132">
        <f t="shared" si="4"/>
        <v>35081280</v>
      </c>
      <c r="L24" s="132">
        <f t="shared" si="5"/>
        <v>31183360</v>
      </c>
      <c r="M24" s="133">
        <f t="shared" si="6"/>
        <v>97500</v>
      </c>
      <c r="S24" s="10"/>
    </row>
    <row r="25" spans="1:19" ht="16.5" x14ac:dyDescent="0.25">
      <c r="A25" s="127">
        <v>23</v>
      </c>
      <c r="B25" s="130">
        <v>504</v>
      </c>
      <c r="C25" s="130">
        <v>5</v>
      </c>
      <c r="D25" s="130" t="s">
        <v>54</v>
      </c>
      <c r="E25" s="130">
        <v>1809</v>
      </c>
      <c r="F25" s="130">
        <v>160</v>
      </c>
      <c r="G25" s="130">
        <f t="shared" si="0"/>
        <v>1969</v>
      </c>
      <c r="H25" s="129">
        <f t="shared" si="1"/>
        <v>2165.9</v>
      </c>
      <c r="I25" s="127">
        <f t="shared" si="9"/>
        <v>37480</v>
      </c>
      <c r="J25" s="131">
        <f t="shared" si="3"/>
        <v>73798120</v>
      </c>
      <c r="K25" s="132">
        <f t="shared" si="4"/>
        <v>66418308</v>
      </c>
      <c r="L25" s="132">
        <f t="shared" si="5"/>
        <v>59038496</v>
      </c>
      <c r="M25" s="133">
        <f t="shared" si="6"/>
        <v>184500</v>
      </c>
      <c r="S25" s="10"/>
    </row>
    <row r="26" spans="1:19" ht="16.5" x14ac:dyDescent="0.25">
      <c r="A26" s="127">
        <v>24</v>
      </c>
      <c r="B26" s="130">
        <v>505</v>
      </c>
      <c r="C26" s="130">
        <v>5</v>
      </c>
      <c r="D26" s="130" t="s">
        <v>11</v>
      </c>
      <c r="E26" s="130">
        <v>1328</v>
      </c>
      <c r="F26" s="130">
        <v>118</v>
      </c>
      <c r="G26" s="130">
        <f t="shared" si="0"/>
        <v>1446</v>
      </c>
      <c r="H26" s="129">
        <f t="shared" si="1"/>
        <v>1590.6000000000001</v>
      </c>
      <c r="I26" s="127">
        <f t="shared" si="9"/>
        <v>37480</v>
      </c>
      <c r="J26" s="131">
        <f t="shared" si="3"/>
        <v>54196080</v>
      </c>
      <c r="K26" s="132">
        <f t="shared" si="4"/>
        <v>48776472</v>
      </c>
      <c r="L26" s="132">
        <f t="shared" si="5"/>
        <v>43356864</v>
      </c>
      <c r="M26" s="133">
        <f t="shared" si="6"/>
        <v>135500</v>
      </c>
      <c r="S26" s="10"/>
    </row>
    <row r="27" spans="1:19" x14ac:dyDescent="0.25">
      <c r="A27" s="127">
        <v>25</v>
      </c>
      <c r="B27" s="130">
        <v>601</v>
      </c>
      <c r="C27" s="130">
        <v>6</v>
      </c>
      <c r="D27" s="130" t="s">
        <v>40</v>
      </c>
      <c r="E27" s="130">
        <v>1961</v>
      </c>
      <c r="F27" s="130">
        <v>236</v>
      </c>
      <c r="G27" s="130">
        <f t="shared" si="0"/>
        <v>2197</v>
      </c>
      <c r="H27" s="129">
        <f t="shared" si="1"/>
        <v>2416.7000000000003</v>
      </c>
      <c r="I27" s="127">
        <f>I26+120</f>
        <v>37600</v>
      </c>
      <c r="J27" s="131">
        <f t="shared" si="3"/>
        <v>82607200</v>
      </c>
      <c r="K27" s="132">
        <f t="shared" si="4"/>
        <v>74346480</v>
      </c>
      <c r="L27" s="132">
        <f t="shared" si="5"/>
        <v>66085760</v>
      </c>
      <c r="M27" s="133">
        <f t="shared" si="6"/>
        <v>206500</v>
      </c>
    </row>
    <row r="28" spans="1:19" x14ac:dyDescent="0.25">
      <c r="A28" s="127">
        <v>26</v>
      </c>
      <c r="B28" s="130">
        <v>602</v>
      </c>
      <c r="C28" s="130">
        <v>6</v>
      </c>
      <c r="D28" s="130" t="s">
        <v>11</v>
      </c>
      <c r="E28" s="130">
        <v>966</v>
      </c>
      <c r="F28" s="130">
        <v>74</v>
      </c>
      <c r="G28" s="130">
        <f t="shared" si="0"/>
        <v>1040</v>
      </c>
      <c r="H28" s="129">
        <f t="shared" si="1"/>
        <v>1144</v>
      </c>
      <c r="I28" s="127">
        <f t="shared" ref="I28:I30" si="10">I27</f>
        <v>37600</v>
      </c>
      <c r="J28" s="131">
        <f t="shared" si="3"/>
        <v>39104000</v>
      </c>
      <c r="K28" s="132">
        <f t="shared" si="4"/>
        <v>35193600</v>
      </c>
      <c r="L28" s="132">
        <f t="shared" si="5"/>
        <v>31283200</v>
      </c>
      <c r="M28" s="133">
        <f t="shared" si="6"/>
        <v>98000</v>
      </c>
    </row>
    <row r="29" spans="1:19" x14ac:dyDescent="0.25">
      <c r="A29" s="127">
        <v>27</v>
      </c>
      <c r="B29" s="130">
        <v>603</v>
      </c>
      <c r="C29" s="130">
        <v>6</v>
      </c>
      <c r="D29" s="130" t="s">
        <v>11</v>
      </c>
      <c r="E29" s="130">
        <v>966</v>
      </c>
      <c r="F29" s="130">
        <v>74</v>
      </c>
      <c r="G29" s="130">
        <f t="shared" si="0"/>
        <v>1040</v>
      </c>
      <c r="H29" s="129">
        <f t="shared" si="1"/>
        <v>1144</v>
      </c>
      <c r="I29" s="127">
        <f t="shared" si="10"/>
        <v>37600</v>
      </c>
      <c r="J29" s="131">
        <f t="shared" si="3"/>
        <v>39104000</v>
      </c>
      <c r="K29" s="132">
        <f t="shared" si="4"/>
        <v>35193600</v>
      </c>
      <c r="L29" s="132">
        <f t="shared" si="5"/>
        <v>31283200</v>
      </c>
      <c r="M29" s="133">
        <f t="shared" si="6"/>
        <v>98000</v>
      </c>
    </row>
    <row r="30" spans="1:19" s="48" customFormat="1" x14ac:dyDescent="0.25">
      <c r="A30" s="127">
        <v>28</v>
      </c>
      <c r="B30" s="130">
        <v>604</v>
      </c>
      <c r="C30" s="130">
        <v>6</v>
      </c>
      <c r="D30" s="130" t="s">
        <v>54</v>
      </c>
      <c r="E30" s="130">
        <v>1809</v>
      </c>
      <c r="F30" s="130">
        <v>160</v>
      </c>
      <c r="G30" s="130">
        <f t="shared" si="0"/>
        <v>1969</v>
      </c>
      <c r="H30" s="129">
        <f t="shared" si="1"/>
        <v>2165.9</v>
      </c>
      <c r="I30" s="127">
        <f t="shared" si="10"/>
        <v>37600</v>
      </c>
      <c r="J30" s="131">
        <f t="shared" si="3"/>
        <v>74034400</v>
      </c>
      <c r="K30" s="132">
        <f t="shared" si="4"/>
        <v>66630960</v>
      </c>
      <c r="L30" s="132">
        <f t="shared" si="5"/>
        <v>59227520</v>
      </c>
      <c r="M30" s="133">
        <f t="shared" si="6"/>
        <v>185000</v>
      </c>
      <c r="N30" s="1"/>
      <c r="O30" s="1"/>
    </row>
    <row r="31" spans="1:19" x14ac:dyDescent="0.25">
      <c r="A31" s="127">
        <v>29</v>
      </c>
      <c r="B31" s="130">
        <v>605</v>
      </c>
      <c r="C31" s="130">
        <v>6</v>
      </c>
      <c r="D31" s="130" t="s">
        <v>11</v>
      </c>
      <c r="E31" s="130">
        <v>1328</v>
      </c>
      <c r="F31" s="130">
        <v>118</v>
      </c>
      <c r="G31" s="130">
        <f t="shared" si="0"/>
        <v>1446</v>
      </c>
      <c r="H31" s="129">
        <f t="shared" si="1"/>
        <v>1590.6000000000001</v>
      </c>
      <c r="I31" s="127">
        <f>I30</f>
        <v>37600</v>
      </c>
      <c r="J31" s="131">
        <f t="shared" si="3"/>
        <v>54369600</v>
      </c>
      <c r="K31" s="132">
        <f t="shared" si="4"/>
        <v>48932640</v>
      </c>
      <c r="L31" s="132">
        <f t="shared" si="5"/>
        <v>43495680</v>
      </c>
      <c r="M31" s="133">
        <f t="shared" si="6"/>
        <v>136000</v>
      </c>
    </row>
    <row r="32" spans="1:19" x14ac:dyDescent="0.25">
      <c r="A32" s="127">
        <v>30</v>
      </c>
      <c r="B32" s="130">
        <v>701</v>
      </c>
      <c r="C32" s="130">
        <v>7</v>
      </c>
      <c r="D32" s="130" t="s">
        <v>40</v>
      </c>
      <c r="E32" s="130">
        <v>1961</v>
      </c>
      <c r="F32" s="130">
        <v>236</v>
      </c>
      <c r="G32" s="130">
        <f t="shared" si="0"/>
        <v>2197</v>
      </c>
      <c r="H32" s="129">
        <f t="shared" si="1"/>
        <v>2416.7000000000003</v>
      </c>
      <c r="I32" s="127">
        <f>I31+120</f>
        <v>37720</v>
      </c>
      <c r="J32" s="131">
        <f t="shared" si="3"/>
        <v>82870840</v>
      </c>
      <c r="K32" s="132">
        <f t="shared" si="4"/>
        <v>74583756</v>
      </c>
      <c r="L32" s="132">
        <f t="shared" si="5"/>
        <v>66296672</v>
      </c>
      <c r="M32" s="133">
        <f t="shared" si="6"/>
        <v>207000</v>
      </c>
    </row>
    <row r="33" spans="1:19" x14ac:dyDescent="0.25">
      <c r="A33" s="127">
        <v>31</v>
      </c>
      <c r="B33" s="130">
        <v>702</v>
      </c>
      <c r="C33" s="130">
        <v>7</v>
      </c>
      <c r="D33" s="130" t="s">
        <v>11</v>
      </c>
      <c r="E33" s="130">
        <v>966</v>
      </c>
      <c r="F33" s="130">
        <v>74</v>
      </c>
      <c r="G33" s="130">
        <f t="shared" si="0"/>
        <v>1040</v>
      </c>
      <c r="H33" s="129">
        <f t="shared" si="1"/>
        <v>1144</v>
      </c>
      <c r="I33" s="127">
        <f t="shared" ref="I33:I35" si="11">I32</f>
        <v>37720</v>
      </c>
      <c r="J33" s="131">
        <f t="shared" si="3"/>
        <v>39228800</v>
      </c>
      <c r="K33" s="132">
        <f t="shared" si="4"/>
        <v>35305920</v>
      </c>
      <c r="L33" s="132">
        <f t="shared" si="5"/>
        <v>31383040</v>
      </c>
      <c r="M33" s="133">
        <f t="shared" si="6"/>
        <v>98000</v>
      </c>
    </row>
    <row r="34" spans="1:19" x14ac:dyDescent="0.25">
      <c r="A34" s="127">
        <v>32</v>
      </c>
      <c r="B34" s="128">
        <v>703</v>
      </c>
      <c r="C34" s="128">
        <v>7</v>
      </c>
      <c r="D34" s="130" t="s">
        <v>11</v>
      </c>
      <c r="E34" s="130">
        <v>966</v>
      </c>
      <c r="F34" s="130">
        <v>74</v>
      </c>
      <c r="G34" s="130">
        <f t="shared" si="0"/>
        <v>1040</v>
      </c>
      <c r="H34" s="129">
        <f t="shared" si="1"/>
        <v>1144</v>
      </c>
      <c r="I34" s="127">
        <f t="shared" si="11"/>
        <v>37720</v>
      </c>
      <c r="J34" s="131">
        <f t="shared" si="3"/>
        <v>39228800</v>
      </c>
      <c r="K34" s="132">
        <f t="shared" si="4"/>
        <v>35305920</v>
      </c>
      <c r="L34" s="132">
        <f t="shared" si="5"/>
        <v>31383040</v>
      </c>
      <c r="M34" s="133">
        <f t="shared" si="6"/>
        <v>98000</v>
      </c>
    </row>
    <row r="35" spans="1:19" s="1" customFormat="1" x14ac:dyDescent="0.25">
      <c r="A35" s="127">
        <v>33</v>
      </c>
      <c r="B35" s="128">
        <v>704</v>
      </c>
      <c r="C35" s="128">
        <v>7</v>
      </c>
      <c r="D35" s="130" t="s">
        <v>54</v>
      </c>
      <c r="E35" s="130">
        <v>1809</v>
      </c>
      <c r="F35" s="130">
        <v>160</v>
      </c>
      <c r="G35" s="130">
        <f t="shared" si="0"/>
        <v>1969</v>
      </c>
      <c r="H35" s="129">
        <f t="shared" si="1"/>
        <v>2165.9</v>
      </c>
      <c r="I35" s="127">
        <f t="shared" si="11"/>
        <v>37720</v>
      </c>
      <c r="J35" s="131">
        <f t="shared" si="3"/>
        <v>74270680</v>
      </c>
      <c r="K35" s="132">
        <f t="shared" si="4"/>
        <v>66843612</v>
      </c>
      <c r="L35" s="132">
        <f t="shared" si="5"/>
        <v>59416544</v>
      </c>
      <c r="M35" s="133">
        <f t="shared" si="6"/>
        <v>185500</v>
      </c>
      <c r="P35"/>
      <c r="Q35"/>
      <c r="S35"/>
    </row>
    <row r="36" spans="1:19" s="1" customFormat="1" x14ac:dyDescent="0.25">
      <c r="A36" s="127">
        <v>34</v>
      </c>
      <c r="B36" s="128">
        <v>705</v>
      </c>
      <c r="C36" s="128">
        <v>7</v>
      </c>
      <c r="D36" s="130" t="s">
        <v>11</v>
      </c>
      <c r="E36" s="130">
        <v>1328</v>
      </c>
      <c r="F36" s="130">
        <v>118</v>
      </c>
      <c r="G36" s="130">
        <f t="shared" si="0"/>
        <v>1446</v>
      </c>
      <c r="H36" s="129">
        <f t="shared" si="1"/>
        <v>1590.6000000000001</v>
      </c>
      <c r="I36" s="127">
        <f>I35</f>
        <v>37720</v>
      </c>
      <c r="J36" s="131">
        <f t="shared" si="3"/>
        <v>54543120</v>
      </c>
      <c r="K36" s="132">
        <f t="shared" si="4"/>
        <v>49088808</v>
      </c>
      <c r="L36" s="132">
        <f t="shared" si="5"/>
        <v>43634496</v>
      </c>
      <c r="M36" s="133">
        <f t="shared" si="6"/>
        <v>136500</v>
      </c>
      <c r="P36"/>
      <c r="Q36"/>
      <c r="S36"/>
    </row>
    <row r="37" spans="1:19" s="1" customFormat="1" x14ac:dyDescent="0.25">
      <c r="A37" s="127">
        <v>35</v>
      </c>
      <c r="B37" s="128">
        <v>801</v>
      </c>
      <c r="C37" s="128">
        <v>8</v>
      </c>
      <c r="D37" s="130" t="s">
        <v>40</v>
      </c>
      <c r="E37" s="130">
        <v>1961</v>
      </c>
      <c r="F37" s="130">
        <v>236</v>
      </c>
      <c r="G37" s="130">
        <f t="shared" si="0"/>
        <v>2197</v>
      </c>
      <c r="H37" s="129">
        <f t="shared" si="1"/>
        <v>2416.7000000000003</v>
      </c>
      <c r="I37" s="127">
        <f>I36+120</f>
        <v>37840</v>
      </c>
      <c r="J37" s="131">
        <f t="shared" si="3"/>
        <v>83134480</v>
      </c>
      <c r="K37" s="132">
        <f t="shared" si="4"/>
        <v>74821032</v>
      </c>
      <c r="L37" s="132">
        <f t="shared" si="5"/>
        <v>66507584</v>
      </c>
      <c r="M37" s="133">
        <f t="shared" si="6"/>
        <v>208000</v>
      </c>
      <c r="P37"/>
      <c r="Q37"/>
      <c r="S37"/>
    </row>
    <row r="38" spans="1:19" s="1" customFormat="1" x14ac:dyDescent="0.25">
      <c r="A38" s="127">
        <v>36</v>
      </c>
      <c r="B38" s="128">
        <v>802</v>
      </c>
      <c r="C38" s="128">
        <v>8</v>
      </c>
      <c r="D38" s="130" t="s">
        <v>11</v>
      </c>
      <c r="E38" s="130">
        <v>966</v>
      </c>
      <c r="F38" s="130">
        <v>74</v>
      </c>
      <c r="G38" s="130">
        <f t="shared" si="0"/>
        <v>1040</v>
      </c>
      <c r="H38" s="129">
        <f t="shared" si="1"/>
        <v>1144</v>
      </c>
      <c r="I38" s="127">
        <f t="shared" ref="I38:I40" si="12">I37</f>
        <v>37840</v>
      </c>
      <c r="J38" s="131">
        <f t="shared" si="3"/>
        <v>39353600</v>
      </c>
      <c r="K38" s="132">
        <f t="shared" si="4"/>
        <v>35418240</v>
      </c>
      <c r="L38" s="132">
        <f t="shared" si="5"/>
        <v>31482880</v>
      </c>
      <c r="M38" s="133">
        <f t="shared" si="6"/>
        <v>98500</v>
      </c>
      <c r="P38"/>
      <c r="Q38"/>
      <c r="S38"/>
    </row>
    <row r="39" spans="1:19" s="1" customFormat="1" x14ac:dyDescent="0.25">
      <c r="A39" s="127">
        <v>37</v>
      </c>
      <c r="B39" s="128">
        <v>803</v>
      </c>
      <c r="C39" s="128">
        <v>8</v>
      </c>
      <c r="D39" s="130" t="s">
        <v>11</v>
      </c>
      <c r="E39" s="130">
        <v>966</v>
      </c>
      <c r="F39" s="130">
        <v>74</v>
      </c>
      <c r="G39" s="130">
        <f t="shared" si="0"/>
        <v>1040</v>
      </c>
      <c r="H39" s="129">
        <f t="shared" si="1"/>
        <v>1144</v>
      </c>
      <c r="I39" s="127">
        <f t="shared" si="12"/>
        <v>37840</v>
      </c>
      <c r="J39" s="131">
        <f t="shared" si="3"/>
        <v>39353600</v>
      </c>
      <c r="K39" s="132">
        <f t="shared" si="4"/>
        <v>35418240</v>
      </c>
      <c r="L39" s="132">
        <f t="shared" si="5"/>
        <v>31482880</v>
      </c>
      <c r="M39" s="133">
        <f t="shared" si="6"/>
        <v>98500</v>
      </c>
      <c r="P39"/>
      <c r="Q39"/>
      <c r="S39"/>
    </row>
    <row r="40" spans="1:19" s="1" customFormat="1" x14ac:dyDescent="0.25">
      <c r="A40" s="127">
        <v>38</v>
      </c>
      <c r="B40" s="128">
        <v>804</v>
      </c>
      <c r="C40" s="128">
        <v>8</v>
      </c>
      <c r="D40" s="130" t="s">
        <v>54</v>
      </c>
      <c r="E40" s="130">
        <v>1809</v>
      </c>
      <c r="F40" s="130">
        <v>160</v>
      </c>
      <c r="G40" s="130">
        <f t="shared" si="0"/>
        <v>1969</v>
      </c>
      <c r="H40" s="129">
        <f t="shared" si="1"/>
        <v>2165.9</v>
      </c>
      <c r="I40" s="127">
        <f t="shared" si="12"/>
        <v>37840</v>
      </c>
      <c r="J40" s="131">
        <f t="shared" si="3"/>
        <v>74506960</v>
      </c>
      <c r="K40" s="132">
        <f t="shared" si="4"/>
        <v>67056264</v>
      </c>
      <c r="L40" s="132">
        <f t="shared" si="5"/>
        <v>59605568</v>
      </c>
      <c r="M40" s="133">
        <f t="shared" si="6"/>
        <v>186500</v>
      </c>
      <c r="P40"/>
      <c r="Q40"/>
      <c r="S40"/>
    </row>
    <row r="41" spans="1:19" s="1" customFormat="1" x14ac:dyDescent="0.25">
      <c r="A41" s="127">
        <v>39</v>
      </c>
      <c r="B41" s="128">
        <v>805</v>
      </c>
      <c r="C41" s="128">
        <v>8</v>
      </c>
      <c r="D41" s="130" t="s">
        <v>11</v>
      </c>
      <c r="E41" s="130">
        <v>1328</v>
      </c>
      <c r="F41" s="130">
        <v>118</v>
      </c>
      <c r="G41" s="130">
        <f t="shared" si="0"/>
        <v>1446</v>
      </c>
      <c r="H41" s="129">
        <f t="shared" si="1"/>
        <v>1590.6000000000001</v>
      </c>
      <c r="I41" s="127">
        <f>I40</f>
        <v>37840</v>
      </c>
      <c r="J41" s="131">
        <f t="shared" si="3"/>
        <v>54716640</v>
      </c>
      <c r="K41" s="132">
        <f t="shared" si="4"/>
        <v>49244976</v>
      </c>
      <c r="L41" s="132">
        <f t="shared" si="5"/>
        <v>43773312</v>
      </c>
      <c r="M41" s="133">
        <f t="shared" si="6"/>
        <v>137000</v>
      </c>
      <c r="P41"/>
      <c r="Q41"/>
      <c r="S41"/>
    </row>
    <row r="42" spans="1:19" s="1" customFormat="1" x14ac:dyDescent="0.25">
      <c r="A42" s="127">
        <v>40</v>
      </c>
      <c r="B42" s="128">
        <v>901</v>
      </c>
      <c r="C42" s="128">
        <v>9</v>
      </c>
      <c r="D42" s="130" t="s">
        <v>40</v>
      </c>
      <c r="E42" s="130">
        <v>1961</v>
      </c>
      <c r="F42" s="130">
        <v>236</v>
      </c>
      <c r="G42" s="130">
        <f t="shared" si="0"/>
        <v>2197</v>
      </c>
      <c r="H42" s="129">
        <f t="shared" si="1"/>
        <v>2416.7000000000003</v>
      </c>
      <c r="I42" s="127">
        <f>I41+120</f>
        <v>37960</v>
      </c>
      <c r="J42" s="131">
        <f t="shared" si="3"/>
        <v>83398120</v>
      </c>
      <c r="K42" s="132">
        <f t="shared" si="4"/>
        <v>75058308</v>
      </c>
      <c r="L42" s="132">
        <f t="shared" si="5"/>
        <v>66718496</v>
      </c>
      <c r="M42" s="133">
        <f t="shared" si="6"/>
        <v>208500</v>
      </c>
      <c r="P42"/>
      <c r="Q42"/>
      <c r="S42"/>
    </row>
    <row r="43" spans="1:19" s="1" customFormat="1" x14ac:dyDescent="0.25">
      <c r="A43" s="127">
        <v>41</v>
      </c>
      <c r="B43" s="128">
        <v>902</v>
      </c>
      <c r="C43" s="128">
        <v>9</v>
      </c>
      <c r="D43" s="130" t="s">
        <v>11</v>
      </c>
      <c r="E43" s="130">
        <v>966</v>
      </c>
      <c r="F43" s="130">
        <v>74</v>
      </c>
      <c r="G43" s="130">
        <f t="shared" si="0"/>
        <v>1040</v>
      </c>
      <c r="H43" s="129">
        <f t="shared" si="1"/>
        <v>1144</v>
      </c>
      <c r="I43" s="127">
        <f t="shared" ref="I43:I45" si="13">I42</f>
        <v>37960</v>
      </c>
      <c r="J43" s="131">
        <f t="shared" si="3"/>
        <v>39478400</v>
      </c>
      <c r="K43" s="132">
        <f t="shared" si="4"/>
        <v>35530560</v>
      </c>
      <c r="L43" s="132">
        <f t="shared" si="5"/>
        <v>31582720</v>
      </c>
      <c r="M43" s="133">
        <f t="shared" si="6"/>
        <v>98500</v>
      </c>
      <c r="P43"/>
      <c r="Q43"/>
      <c r="S43"/>
    </row>
    <row r="44" spans="1:19" s="1" customFormat="1" x14ac:dyDescent="0.25">
      <c r="A44" s="127">
        <v>42</v>
      </c>
      <c r="B44" s="130">
        <v>903</v>
      </c>
      <c r="C44" s="130">
        <v>9</v>
      </c>
      <c r="D44" s="130" t="s">
        <v>11</v>
      </c>
      <c r="E44" s="130">
        <v>966</v>
      </c>
      <c r="F44" s="130">
        <v>74</v>
      </c>
      <c r="G44" s="130">
        <f t="shared" si="0"/>
        <v>1040</v>
      </c>
      <c r="H44" s="129">
        <f t="shared" si="1"/>
        <v>1144</v>
      </c>
      <c r="I44" s="127">
        <f t="shared" si="13"/>
        <v>37960</v>
      </c>
      <c r="J44" s="131">
        <f t="shared" si="3"/>
        <v>39478400</v>
      </c>
      <c r="K44" s="132">
        <f t="shared" si="4"/>
        <v>35530560</v>
      </c>
      <c r="L44" s="132">
        <f t="shared" si="5"/>
        <v>31582720</v>
      </c>
      <c r="M44" s="133">
        <f t="shared" si="6"/>
        <v>98500</v>
      </c>
      <c r="P44"/>
      <c r="Q44"/>
      <c r="S44"/>
    </row>
    <row r="45" spans="1:19" s="1" customFormat="1" x14ac:dyDescent="0.25">
      <c r="A45" s="127">
        <v>43</v>
      </c>
      <c r="B45" s="130">
        <v>904</v>
      </c>
      <c r="C45" s="130">
        <v>9</v>
      </c>
      <c r="D45" s="130" t="s">
        <v>54</v>
      </c>
      <c r="E45" s="130">
        <v>1809</v>
      </c>
      <c r="F45" s="130">
        <v>160</v>
      </c>
      <c r="G45" s="130">
        <f t="shared" si="0"/>
        <v>1969</v>
      </c>
      <c r="H45" s="129">
        <f t="shared" si="1"/>
        <v>2165.9</v>
      </c>
      <c r="I45" s="127">
        <f t="shared" si="13"/>
        <v>37960</v>
      </c>
      <c r="J45" s="131">
        <f t="shared" si="3"/>
        <v>74743240</v>
      </c>
      <c r="K45" s="132">
        <f t="shared" si="4"/>
        <v>67268916</v>
      </c>
      <c r="L45" s="132">
        <f t="shared" si="5"/>
        <v>59794592</v>
      </c>
      <c r="M45" s="133">
        <f t="shared" si="6"/>
        <v>187000</v>
      </c>
      <c r="P45"/>
      <c r="Q45"/>
      <c r="S45"/>
    </row>
    <row r="46" spans="1:19" s="1" customFormat="1" x14ac:dyDescent="0.25">
      <c r="A46" s="127">
        <v>44</v>
      </c>
      <c r="B46" s="130">
        <v>905</v>
      </c>
      <c r="C46" s="130">
        <v>9</v>
      </c>
      <c r="D46" s="130" t="s">
        <v>11</v>
      </c>
      <c r="E46" s="130">
        <v>1328</v>
      </c>
      <c r="F46" s="130">
        <v>118</v>
      </c>
      <c r="G46" s="130">
        <f t="shared" si="0"/>
        <v>1446</v>
      </c>
      <c r="H46" s="129">
        <f t="shared" si="1"/>
        <v>1590.6000000000001</v>
      </c>
      <c r="I46" s="127">
        <f>I45</f>
        <v>37960</v>
      </c>
      <c r="J46" s="131">
        <f t="shared" si="3"/>
        <v>54890160</v>
      </c>
      <c r="K46" s="132">
        <f t="shared" si="4"/>
        <v>49401144</v>
      </c>
      <c r="L46" s="132">
        <f t="shared" si="5"/>
        <v>43912128</v>
      </c>
      <c r="M46" s="133">
        <f t="shared" si="6"/>
        <v>137000</v>
      </c>
      <c r="P46"/>
      <c r="Q46"/>
      <c r="S46"/>
    </row>
    <row r="47" spans="1:19" s="1" customFormat="1" x14ac:dyDescent="0.25">
      <c r="A47" s="127">
        <v>45</v>
      </c>
      <c r="B47" s="130">
        <v>1001</v>
      </c>
      <c r="C47" s="130">
        <v>10</v>
      </c>
      <c r="D47" s="130" t="s">
        <v>40</v>
      </c>
      <c r="E47" s="130">
        <v>1961</v>
      </c>
      <c r="F47" s="130">
        <v>236</v>
      </c>
      <c r="G47" s="130">
        <f t="shared" si="0"/>
        <v>2197</v>
      </c>
      <c r="H47" s="129">
        <f t="shared" si="1"/>
        <v>2416.7000000000003</v>
      </c>
      <c r="I47" s="127">
        <f>I46+120</f>
        <v>38080</v>
      </c>
      <c r="J47" s="131">
        <f t="shared" si="3"/>
        <v>83661760</v>
      </c>
      <c r="K47" s="132">
        <f t="shared" si="4"/>
        <v>75295584</v>
      </c>
      <c r="L47" s="132">
        <f t="shared" si="5"/>
        <v>66929408</v>
      </c>
      <c r="M47" s="133">
        <f t="shared" si="6"/>
        <v>209000</v>
      </c>
      <c r="P47"/>
      <c r="Q47"/>
      <c r="S47"/>
    </row>
    <row r="48" spans="1:19" s="1" customFormat="1" x14ac:dyDescent="0.25">
      <c r="A48" s="127">
        <v>46</v>
      </c>
      <c r="B48" s="130">
        <v>1002</v>
      </c>
      <c r="C48" s="130">
        <v>10</v>
      </c>
      <c r="D48" s="130" t="s">
        <v>11</v>
      </c>
      <c r="E48" s="130">
        <v>966</v>
      </c>
      <c r="F48" s="130">
        <v>74</v>
      </c>
      <c r="G48" s="130">
        <f t="shared" si="0"/>
        <v>1040</v>
      </c>
      <c r="H48" s="129">
        <f t="shared" si="1"/>
        <v>1144</v>
      </c>
      <c r="I48" s="127">
        <f t="shared" ref="I48:I50" si="14">I47</f>
        <v>38080</v>
      </c>
      <c r="J48" s="131">
        <f t="shared" si="3"/>
        <v>39603200</v>
      </c>
      <c r="K48" s="132">
        <f t="shared" si="4"/>
        <v>35642880</v>
      </c>
      <c r="L48" s="132">
        <f t="shared" si="5"/>
        <v>31682560</v>
      </c>
      <c r="M48" s="133">
        <f t="shared" si="6"/>
        <v>99000</v>
      </c>
      <c r="P48"/>
      <c r="Q48"/>
      <c r="S48"/>
    </row>
    <row r="49" spans="1:19" s="1" customFormat="1" x14ac:dyDescent="0.25">
      <c r="A49" s="127">
        <v>47</v>
      </c>
      <c r="B49" s="130">
        <v>1003</v>
      </c>
      <c r="C49" s="130">
        <v>10</v>
      </c>
      <c r="D49" s="130" t="s">
        <v>11</v>
      </c>
      <c r="E49" s="130">
        <v>966</v>
      </c>
      <c r="F49" s="130">
        <v>74</v>
      </c>
      <c r="G49" s="130">
        <f t="shared" si="0"/>
        <v>1040</v>
      </c>
      <c r="H49" s="129">
        <f t="shared" si="1"/>
        <v>1144</v>
      </c>
      <c r="I49" s="127">
        <f t="shared" si="14"/>
        <v>38080</v>
      </c>
      <c r="J49" s="131">
        <f t="shared" si="3"/>
        <v>39603200</v>
      </c>
      <c r="K49" s="132">
        <f t="shared" si="4"/>
        <v>35642880</v>
      </c>
      <c r="L49" s="132">
        <f t="shared" si="5"/>
        <v>31682560</v>
      </c>
      <c r="M49" s="133">
        <f t="shared" si="6"/>
        <v>99000</v>
      </c>
      <c r="P49"/>
      <c r="Q49"/>
      <c r="S49"/>
    </row>
    <row r="50" spans="1:19" s="1" customFormat="1" x14ac:dyDescent="0.25">
      <c r="A50" s="127">
        <v>48</v>
      </c>
      <c r="B50" s="130">
        <v>1004</v>
      </c>
      <c r="C50" s="130">
        <v>10</v>
      </c>
      <c r="D50" s="130" t="s">
        <v>54</v>
      </c>
      <c r="E50" s="130">
        <v>1809</v>
      </c>
      <c r="F50" s="130">
        <v>160</v>
      </c>
      <c r="G50" s="130">
        <f t="shared" si="0"/>
        <v>1969</v>
      </c>
      <c r="H50" s="129">
        <f t="shared" si="1"/>
        <v>2165.9</v>
      </c>
      <c r="I50" s="127">
        <f t="shared" si="14"/>
        <v>38080</v>
      </c>
      <c r="J50" s="131">
        <f t="shared" si="3"/>
        <v>74979520</v>
      </c>
      <c r="K50" s="132">
        <f t="shared" si="4"/>
        <v>67481568</v>
      </c>
      <c r="L50" s="132">
        <f t="shared" si="5"/>
        <v>59983616</v>
      </c>
      <c r="M50" s="133">
        <f t="shared" si="6"/>
        <v>187500</v>
      </c>
      <c r="P50"/>
      <c r="Q50"/>
      <c r="S50"/>
    </row>
    <row r="51" spans="1:19" s="1" customFormat="1" x14ac:dyDescent="0.25">
      <c r="A51" s="127">
        <v>49</v>
      </c>
      <c r="B51" s="130">
        <v>1005</v>
      </c>
      <c r="C51" s="130">
        <v>10</v>
      </c>
      <c r="D51" s="130" t="s">
        <v>11</v>
      </c>
      <c r="E51" s="130">
        <v>1328</v>
      </c>
      <c r="F51" s="130">
        <v>118</v>
      </c>
      <c r="G51" s="130">
        <f t="shared" si="0"/>
        <v>1446</v>
      </c>
      <c r="H51" s="129">
        <f t="shared" si="1"/>
        <v>1590.6000000000001</v>
      </c>
      <c r="I51" s="127">
        <f>I50</f>
        <v>38080</v>
      </c>
      <c r="J51" s="131">
        <f t="shared" si="3"/>
        <v>55063680</v>
      </c>
      <c r="K51" s="132">
        <f t="shared" si="4"/>
        <v>49557312</v>
      </c>
      <c r="L51" s="132">
        <f t="shared" si="5"/>
        <v>44050944</v>
      </c>
      <c r="M51" s="133">
        <f t="shared" si="6"/>
        <v>137500</v>
      </c>
      <c r="P51"/>
      <c r="Q51"/>
      <c r="S51"/>
    </row>
    <row r="52" spans="1:19" s="1" customFormat="1" x14ac:dyDescent="0.25">
      <c r="A52" s="127">
        <v>50</v>
      </c>
      <c r="B52" s="130">
        <v>1101</v>
      </c>
      <c r="C52" s="130">
        <v>11</v>
      </c>
      <c r="D52" s="130" t="s">
        <v>40</v>
      </c>
      <c r="E52" s="130">
        <v>1961</v>
      </c>
      <c r="F52" s="130">
        <v>236</v>
      </c>
      <c r="G52" s="130">
        <f t="shared" si="0"/>
        <v>2197</v>
      </c>
      <c r="H52" s="129">
        <f t="shared" si="1"/>
        <v>2416.7000000000003</v>
      </c>
      <c r="I52" s="127">
        <f>I51+120</f>
        <v>38200</v>
      </c>
      <c r="J52" s="131">
        <f t="shared" si="3"/>
        <v>83925400</v>
      </c>
      <c r="K52" s="132">
        <f t="shared" si="4"/>
        <v>75532860</v>
      </c>
      <c r="L52" s="132">
        <f t="shared" si="5"/>
        <v>67140320</v>
      </c>
      <c r="M52" s="133">
        <f t="shared" si="6"/>
        <v>210000</v>
      </c>
      <c r="P52"/>
      <c r="Q52"/>
      <c r="S52"/>
    </row>
    <row r="53" spans="1:19" s="1" customFormat="1" x14ac:dyDescent="0.25">
      <c r="A53" s="127">
        <v>51</v>
      </c>
      <c r="B53" s="130">
        <v>1102</v>
      </c>
      <c r="C53" s="130">
        <v>11</v>
      </c>
      <c r="D53" s="130" t="s">
        <v>11</v>
      </c>
      <c r="E53" s="130">
        <v>966</v>
      </c>
      <c r="F53" s="130">
        <v>74</v>
      </c>
      <c r="G53" s="130">
        <f t="shared" si="0"/>
        <v>1040</v>
      </c>
      <c r="H53" s="129">
        <f t="shared" si="1"/>
        <v>1144</v>
      </c>
      <c r="I53" s="127">
        <f t="shared" ref="I53:I55" si="15">I52</f>
        <v>38200</v>
      </c>
      <c r="J53" s="131">
        <f t="shared" si="3"/>
        <v>39728000</v>
      </c>
      <c r="K53" s="132">
        <f t="shared" si="4"/>
        <v>35755200</v>
      </c>
      <c r="L53" s="132">
        <f t="shared" si="5"/>
        <v>31782400</v>
      </c>
      <c r="M53" s="133">
        <f t="shared" si="6"/>
        <v>99500</v>
      </c>
      <c r="P53"/>
      <c r="Q53"/>
      <c r="S53"/>
    </row>
    <row r="54" spans="1:19" s="1" customFormat="1" x14ac:dyDescent="0.25">
      <c r="A54" s="127">
        <v>52</v>
      </c>
      <c r="B54" s="130">
        <v>1103</v>
      </c>
      <c r="C54" s="130">
        <v>11</v>
      </c>
      <c r="D54" s="130" t="s">
        <v>11</v>
      </c>
      <c r="E54" s="130">
        <v>966</v>
      </c>
      <c r="F54" s="130">
        <v>74</v>
      </c>
      <c r="G54" s="130">
        <f t="shared" si="0"/>
        <v>1040</v>
      </c>
      <c r="H54" s="129">
        <f t="shared" si="1"/>
        <v>1144</v>
      </c>
      <c r="I54" s="127">
        <f t="shared" si="15"/>
        <v>38200</v>
      </c>
      <c r="J54" s="131">
        <f t="shared" si="3"/>
        <v>39728000</v>
      </c>
      <c r="K54" s="132">
        <f t="shared" si="4"/>
        <v>35755200</v>
      </c>
      <c r="L54" s="132">
        <f t="shared" si="5"/>
        <v>31782400</v>
      </c>
      <c r="M54" s="133">
        <f t="shared" si="6"/>
        <v>99500</v>
      </c>
      <c r="P54"/>
      <c r="Q54"/>
      <c r="S54"/>
    </row>
    <row r="55" spans="1:19" s="1" customFormat="1" x14ac:dyDescent="0.25">
      <c r="A55" s="127">
        <v>53</v>
      </c>
      <c r="B55" s="130">
        <v>1104</v>
      </c>
      <c r="C55" s="130">
        <v>11</v>
      </c>
      <c r="D55" s="130" t="s">
        <v>54</v>
      </c>
      <c r="E55" s="130">
        <v>1809</v>
      </c>
      <c r="F55" s="130">
        <v>160</v>
      </c>
      <c r="G55" s="130">
        <f t="shared" si="0"/>
        <v>1969</v>
      </c>
      <c r="H55" s="129">
        <f t="shared" si="1"/>
        <v>2165.9</v>
      </c>
      <c r="I55" s="127">
        <f t="shared" si="15"/>
        <v>38200</v>
      </c>
      <c r="J55" s="131">
        <f t="shared" si="3"/>
        <v>75215800</v>
      </c>
      <c r="K55" s="132">
        <f t="shared" si="4"/>
        <v>67694220</v>
      </c>
      <c r="L55" s="132">
        <f t="shared" si="5"/>
        <v>60172640</v>
      </c>
      <c r="M55" s="133">
        <f t="shared" si="6"/>
        <v>188000</v>
      </c>
      <c r="P55"/>
      <c r="Q55"/>
      <c r="S55"/>
    </row>
    <row r="56" spans="1:19" s="1" customFormat="1" x14ac:dyDescent="0.25">
      <c r="A56" s="127">
        <v>54</v>
      </c>
      <c r="B56" s="130">
        <v>1105</v>
      </c>
      <c r="C56" s="130">
        <v>11</v>
      </c>
      <c r="D56" s="130" t="s">
        <v>11</v>
      </c>
      <c r="E56" s="130">
        <v>1328</v>
      </c>
      <c r="F56" s="130">
        <v>118</v>
      </c>
      <c r="G56" s="130">
        <f t="shared" si="0"/>
        <v>1446</v>
      </c>
      <c r="H56" s="129">
        <f t="shared" si="1"/>
        <v>1590.6000000000001</v>
      </c>
      <c r="I56" s="127">
        <f>I55</f>
        <v>38200</v>
      </c>
      <c r="J56" s="131">
        <f t="shared" si="3"/>
        <v>55237200</v>
      </c>
      <c r="K56" s="132">
        <f t="shared" si="4"/>
        <v>49713480</v>
      </c>
      <c r="L56" s="132">
        <f t="shared" si="5"/>
        <v>44189760</v>
      </c>
      <c r="M56" s="133">
        <f t="shared" si="6"/>
        <v>138000</v>
      </c>
      <c r="P56"/>
      <c r="Q56"/>
      <c r="S56"/>
    </row>
    <row r="57" spans="1:19" s="1" customFormat="1" x14ac:dyDescent="0.25">
      <c r="A57" s="127"/>
      <c r="B57" s="130">
        <v>1201</v>
      </c>
      <c r="C57" s="130">
        <v>12</v>
      </c>
      <c r="D57" s="130" t="s">
        <v>40</v>
      </c>
      <c r="E57" s="130">
        <v>1961</v>
      </c>
      <c r="F57" s="130">
        <v>236</v>
      </c>
      <c r="G57" s="130">
        <f t="shared" si="0"/>
        <v>2197</v>
      </c>
      <c r="H57" s="129"/>
      <c r="I57" s="127"/>
      <c r="J57" s="131"/>
      <c r="K57" s="132"/>
      <c r="L57" s="132"/>
      <c r="M57" s="133"/>
      <c r="P57"/>
      <c r="Q57"/>
      <c r="S57"/>
    </row>
    <row r="58" spans="1:19" s="1" customFormat="1" x14ac:dyDescent="0.25">
      <c r="A58" s="127">
        <v>55</v>
      </c>
      <c r="B58" s="130">
        <v>1202</v>
      </c>
      <c r="C58" s="130">
        <v>12</v>
      </c>
      <c r="D58" s="130" t="s">
        <v>11</v>
      </c>
      <c r="E58" s="130">
        <v>966</v>
      </c>
      <c r="F58" s="130">
        <v>74</v>
      </c>
      <c r="G58" s="130">
        <f t="shared" si="0"/>
        <v>1040</v>
      </c>
      <c r="H58" s="129">
        <f t="shared" si="1"/>
        <v>1144</v>
      </c>
      <c r="I58" s="127">
        <f>I56+120</f>
        <v>38320</v>
      </c>
      <c r="J58" s="131">
        <f t="shared" si="3"/>
        <v>39852800</v>
      </c>
      <c r="K58" s="132">
        <f t="shared" si="4"/>
        <v>35867520</v>
      </c>
      <c r="L58" s="132">
        <f t="shared" si="5"/>
        <v>31882240</v>
      </c>
      <c r="M58" s="133">
        <f t="shared" si="6"/>
        <v>99500</v>
      </c>
      <c r="P58"/>
      <c r="Q58"/>
      <c r="S58"/>
    </row>
    <row r="59" spans="1:19" s="1" customFormat="1" x14ac:dyDescent="0.25">
      <c r="A59" s="127">
        <v>56</v>
      </c>
      <c r="B59" s="130">
        <v>1203</v>
      </c>
      <c r="C59" s="130">
        <v>12</v>
      </c>
      <c r="D59" s="130" t="s">
        <v>11</v>
      </c>
      <c r="E59" s="130">
        <v>966</v>
      </c>
      <c r="F59" s="130">
        <v>74</v>
      </c>
      <c r="G59" s="130">
        <f t="shared" si="0"/>
        <v>1040</v>
      </c>
      <c r="H59" s="129">
        <f t="shared" si="1"/>
        <v>1144</v>
      </c>
      <c r="I59" s="127">
        <f t="shared" ref="I59:I61" si="16">I58</f>
        <v>38320</v>
      </c>
      <c r="J59" s="131">
        <f t="shared" si="3"/>
        <v>39852800</v>
      </c>
      <c r="K59" s="132">
        <f t="shared" si="4"/>
        <v>35867520</v>
      </c>
      <c r="L59" s="132">
        <f t="shared" si="5"/>
        <v>31882240</v>
      </c>
      <c r="M59" s="133">
        <f t="shared" si="6"/>
        <v>99500</v>
      </c>
      <c r="P59"/>
      <c r="Q59"/>
      <c r="S59"/>
    </row>
    <row r="60" spans="1:19" s="1" customFormat="1" x14ac:dyDescent="0.25">
      <c r="A60" s="127">
        <v>57</v>
      </c>
      <c r="B60" s="130">
        <v>1204</v>
      </c>
      <c r="C60" s="130">
        <v>12</v>
      </c>
      <c r="D60" s="130" t="s">
        <v>54</v>
      </c>
      <c r="E60" s="130">
        <v>1809</v>
      </c>
      <c r="F60" s="130">
        <v>160</v>
      </c>
      <c r="G60" s="130">
        <f t="shared" si="0"/>
        <v>1969</v>
      </c>
      <c r="H60" s="129">
        <f t="shared" si="1"/>
        <v>2165.9</v>
      </c>
      <c r="I60" s="127">
        <f t="shared" si="16"/>
        <v>38320</v>
      </c>
      <c r="J60" s="131">
        <f t="shared" si="3"/>
        <v>75452080</v>
      </c>
      <c r="K60" s="132">
        <f t="shared" si="4"/>
        <v>67906872</v>
      </c>
      <c r="L60" s="132">
        <f t="shared" si="5"/>
        <v>60361664</v>
      </c>
      <c r="M60" s="133">
        <f t="shared" si="6"/>
        <v>188500</v>
      </c>
      <c r="P60"/>
      <c r="Q60"/>
      <c r="S60"/>
    </row>
    <row r="61" spans="1:19" s="1" customFormat="1" x14ac:dyDescent="0.25">
      <c r="A61" s="127">
        <v>58</v>
      </c>
      <c r="B61" s="130">
        <v>1205</v>
      </c>
      <c r="C61" s="130">
        <v>12</v>
      </c>
      <c r="D61" s="130" t="s">
        <v>11</v>
      </c>
      <c r="E61" s="130">
        <v>1328</v>
      </c>
      <c r="F61" s="130">
        <v>118</v>
      </c>
      <c r="G61" s="130">
        <f t="shared" si="0"/>
        <v>1446</v>
      </c>
      <c r="H61" s="129">
        <f t="shared" si="1"/>
        <v>1590.6000000000001</v>
      </c>
      <c r="I61" s="127">
        <f t="shared" si="16"/>
        <v>38320</v>
      </c>
      <c r="J61" s="131">
        <f t="shared" si="3"/>
        <v>55410720</v>
      </c>
      <c r="K61" s="132">
        <f t="shared" si="4"/>
        <v>49869648</v>
      </c>
      <c r="L61" s="132">
        <f t="shared" si="5"/>
        <v>44328576</v>
      </c>
      <c r="M61" s="133">
        <f t="shared" si="6"/>
        <v>138500</v>
      </c>
      <c r="P61"/>
      <c r="Q61"/>
      <c r="S61"/>
    </row>
    <row r="62" spans="1:19" s="1" customFormat="1" x14ac:dyDescent="0.25">
      <c r="A62" s="127">
        <v>59</v>
      </c>
      <c r="B62" s="130">
        <v>1301</v>
      </c>
      <c r="C62" s="130">
        <v>13</v>
      </c>
      <c r="D62" s="130" t="s">
        <v>40</v>
      </c>
      <c r="E62" s="130">
        <v>1961</v>
      </c>
      <c r="F62" s="130">
        <v>236</v>
      </c>
      <c r="G62" s="130">
        <f t="shared" si="0"/>
        <v>2197</v>
      </c>
      <c r="H62" s="129">
        <f t="shared" si="1"/>
        <v>2416.7000000000003</v>
      </c>
      <c r="I62" s="127">
        <f>I61+120</f>
        <v>38440</v>
      </c>
      <c r="J62" s="131">
        <f t="shared" si="3"/>
        <v>84452680</v>
      </c>
      <c r="K62" s="132">
        <f t="shared" si="4"/>
        <v>76007412</v>
      </c>
      <c r="L62" s="132">
        <f t="shared" si="5"/>
        <v>67562144</v>
      </c>
      <c r="M62" s="133">
        <f t="shared" si="6"/>
        <v>211000</v>
      </c>
      <c r="P62"/>
      <c r="Q62"/>
      <c r="S62"/>
    </row>
    <row r="63" spans="1:19" s="1" customFormat="1" x14ac:dyDescent="0.25">
      <c r="A63" s="127">
        <v>60</v>
      </c>
      <c r="B63" s="130">
        <v>1302</v>
      </c>
      <c r="C63" s="130">
        <v>13</v>
      </c>
      <c r="D63" s="130" t="s">
        <v>11</v>
      </c>
      <c r="E63" s="130">
        <v>966</v>
      </c>
      <c r="F63" s="130">
        <v>74</v>
      </c>
      <c r="G63" s="130">
        <f t="shared" si="0"/>
        <v>1040</v>
      </c>
      <c r="H63" s="129">
        <f t="shared" si="1"/>
        <v>1144</v>
      </c>
      <c r="I63" s="127">
        <f t="shared" ref="I63:I65" si="17">I62</f>
        <v>38440</v>
      </c>
      <c r="J63" s="131">
        <f t="shared" si="3"/>
        <v>39977600</v>
      </c>
      <c r="K63" s="132">
        <f t="shared" si="4"/>
        <v>35979840</v>
      </c>
      <c r="L63" s="132">
        <f t="shared" si="5"/>
        <v>31982080</v>
      </c>
      <c r="M63" s="133">
        <f t="shared" si="6"/>
        <v>100000</v>
      </c>
      <c r="P63"/>
      <c r="Q63"/>
      <c r="S63"/>
    </row>
    <row r="64" spans="1:19" s="1" customFormat="1" x14ac:dyDescent="0.25">
      <c r="A64" s="127">
        <v>61</v>
      </c>
      <c r="B64" s="130">
        <v>1303</v>
      </c>
      <c r="C64" s="130">
        <v>13</v>
      </c>
      <c r="D64" s="130" t="s">
        <v>11</v>
      </c>
      <c r="E64" s="130">
        <v>966</v>
      </c>
      <c r="F64" s="130">
        <v>74</v>
      </c>
      <c r="G64" s="130">
        <f t="shared" si="0"/>
        <v>1040</v>
      </c>
      <c r="H64" s="129">
        <f t="shared" si="1"/>
        <v>1144</v>
      </c>
      <c r="I64" s="127">
        <f t="shared" si="17"/>
        <v>38440</v>
      </c>
      <c r="J64" s="131">
        <f t="shared" si="3"/>
        <v>39977600</v>
      </c>
      <c r="K64" s="132">
        <f t="shared" si="4"/>
        <v>35979840</v>
      </c>
      <c r="L64" s="132">
        <f t="shared" si="5"/>
        <v>31982080</v>
      </c>
      <c r="M64" s="133">
        <f t="shared" si="6"/>
        <v>100000</v>
      </c>
      <c r="P64"/>
      <c r="Q64"/>
      <c r="S64"/>
    </row>
    <row r="65" spans="1:19" s="1" customFormat="1" x14ac:dyDescent="0.25">
      <c r="A65" s="127">
        <v>62</v>
      </c>
      <c r="B65" s="130">
        <v>1304</v>
      </c>
      <c r="C65" s="130">
        <v>13</v>
      </c>
      <c r="D65" s="130" t="s">
        <v>54</v>
      </c>
      <c r="E65" s="130">
        <v>1809</v>
      </c>
      <c r="F65" s="130">
        <v>160</v>
      </c>
      <c r="G65" s="130">
        <f t="shared" si="0"/>
        <v>1969</v>
      </c>
      <c r="H65" s="129">
        <f t="shared" si="1"/>
        <v>2165.9</v>
      </c>
      <c r="I65" s="127">
        <f t="shared" si="17"/>
        <v>38440</v>
      </c>
      <c r="J65" s="131">
        <f t="shared" si="3"/>
        <v>75688360</v>
      </c>
      <c r="K65" s="132">
        <f t="shared" si="4"/>
        <v>68119524</v>
      </c>
      <c r="L65" s="132">
        <f t="shared" si="5"/>
        <v>60550688</v>
      </c>
      <c r="M65" s="133">
        <f t="shared" si="6"/>
        <v>189000</v>
      </c>
      <c r="P65"/>
      <c r="Q65"/>
      <c r="S65"/>
    </row>
    <row r="66" spans="1:19" s="1" customFormat="1" x14ac:dyDescent="0.25">
      <c r="A66" s="127">
        <v>63</v>
      </c>
      <c r="B66" s="130">
        <v>1305</v>
      </c>
      <c r="C66" s="130">
        <v>13</v>
      </c>
      <c r="D66" s="130" t="s">
        <v>11</v>
      </c>
      <c r="E66" s="130">
        <v>1328</v>
      </c>
      <c r="F66" s="130">
        <v>118</v>
      </c>
      <c r="G66" s="130">
        <f t="shared" si="0"/>
        <v>1446</v>
      </c>
      <c r="H66" s="129">
        <f t="shared" si="1"/>
        <v>1590.6000000000001</v>
      </c>
      <c r="I66" s="127">
        <f>I65</f>
        <v>38440</v>
      </c>
      <c r="J66" s="131">
        <f t="shared" si="3"/>
        <v>55584240</v>
      </c>
      <c r="K66" s="132">
        <f t="shared" si="4"/>
        <v>50025816</v>
      </c>
      <c r="L66" s="132">
        <f t="shared" si="5"/>
        <v>44467392</v>
      </c>
      <c r="M66" s="133">
        <f t="shared" si="6"/>
        <v>139000</v>
      </c>
      <c r="P66"/>
      <c r="Q66"/>
      <c r="S66"/>
    </row>
    <row r="67" spans="1:19" s="1" customFormat="1" x14ac:dyDescent="0.25">
      <c r="A67" s="127">
        <v>64</v>
      </c>
      <c r="B67" s="130">
        <v>1401</v>
      </c>
      <c r="C67" s="130">
        <v>14</v>
      </c>
      <c r="D67" s="130" t="s">
        <v>40</v>
      </c>
      <c r="E67" s="130">
        <v>1961</v>
      </c>
      <c r="F67" s="130">
        <v>236</v>
      </c>
      <c r="G67" s="130">
        <f t="shared" ref="G67:G130" si="18">E67+F67</f>
        <v>2197</v>
      </c>
      <c r="H67" s="129">
        <f t="shared" si="1"/>
        <v>2416.7000000000003</v>
      </c>
      <c r="I67" s="127">
        <f>I66+120</f>
        <v>38560</v>
      </c>
      <c r="J67" s="131">
        <f t="shared" si="3"/>
        <v>84716320</v>
      </c>
      <c r="K67" s="132">
        <f t="shared" si="4"/>
        <v>76244688</v>
      </c>
      <c r="L67" s="132">
        <f t="shared" si="5"/>
        <v>67773056</v>
      </c>
      <c r="M67" s="133">
        <f t="shared" si="6"/>
        <v>212000</v>
      </c>
      <c r="P67"/>
      <c r="Q67"/>
      <c r="S67"/>
    </row>
    <row r="68" spans="1:19" s="1" customFormat="1" x14ac:dyDescent="0.25">
      <c r="A68" s="127">
        <v>65</v>
      </c>
      <c r="B68" s="130">
        <v>1402</v>
      </c>
      <c r="C68" s="130">
        <v>14</v>
      </c>
      <c r="D68" s="130" t="s">
        <v>11</v>
      </c>
      <c r="E68" s="130">
        <v>966</v>
      </c>
      <c r="F68" s="130">
        <v>74</v>
      </c>
      <c r="G68" s="130">
        <f t="shared" si="18"/>
        <v>1040</v>
      </c>
      <c r="H68" s="129">
        <f t="shared" si="1"/>
        <v>1144</v>
      </c>
      <c r="I68" s="127">
        <f t="shared" ref="I68:I70" si="19">I67</f>
        <v>38560</v>
      </c>
      <c r="J68" s="131">
        <f t="shared" si="3"/>
        <v>40102400</v>
      </c>
      <c r="K68" s="132">
        <f t="shared" si="4"/>
        <v>36092160</v>
      </c>
      <c r="L68" s="132">
        <f t="shared" si="5"/>
        <v>32081920</v>
      </c>
      <c r="M68" s="133">
        <f t="shared" si="6"/>
        <v>100500</v>
      </c>
      <c r="P68"/>
      <c r="Q68"/>
      <c r="S68"/>
    </row>
    <row r="69" spans="1:19" s="1" customFormat="1" x14ac:dyDescent="0.25">
      <c r="A69" s="127">
        <v>66</v>
      </c>
      <c r="B69" s="130">
        <v>1403</v>
      </c>
      <c r="C69" s="130">
        <v>14</v>
      </c>
      <c r="D69" s="130" t="s">
        <v>11</v>
      </c>
      <c r="E69" s="130">
        <v>966</v>
      </c>
      <c r="F69" s="130">
        <v>74</v>
      </c>
      <c r="G69" s="130">
        <f t="shared" si="18"/>
        <v>1040</v>
      </c>
      <c r="H69" s="129">
        <f t="shared" ref="H69:H131" si="20">G69*1.1</f>
        <v>1144</v>
      </c>
      <c r="I69" s="127">
        <f t="shared" si="19"/>
        <v>38560</v>
      </c>
      <c r="J69" s="131">
        <f t="shared" ref="J69:J131" si="21">G69*I69</f>
        <v>40102400</v>
      </c>
      <c r="K69" s="132">
        <f t="shared" ref="K69:K131" si="22">J69*0.9</f>
        <v>36092160</v>
      </c>
      <c r="L69" s="132">
        <f t="shared" ref="L69:L131" si="23">J69*0.8</f>
        <v>32081920</v>
      </c>
      <c r="M69" s="133">
        <f t="shared" ref="M69:M131" si="24">MROUND((J69*0.03/12),500)</f>
        <v>100500</v>
      </c>
      <c r="P69"/>
      <c r="Q69"/>
      <c r="S69"/>
    </row>
    <row r="70" spans="1:19" s="1" customFormat="1" x14ac:dyDescent="0.25">
      <c r="A70" s="127">
        <v>67</v>
      </c>
      <c r="B70" s="130">
        <v>1404</v>
      </c>
      <c r="C70" s="130">
        <v>14</v>
      </c>
      <c r="D70" s="130" t="s">
        <v>54</v>
      </c>
      <c r="E70" s="130">
        <v>1809</v>
      </c>
      <c r="F70" s="130">
        <v>160</v>
      </c>
      <c r="G70" s="130">
        <f t="shared" si="18"/>
        <v>1969</v>
      </c>
      <c r="H70" s="129">
        <f t="shared" si="20"/>
        <v>2165.9</v>
      </c>
      <c r="I70" s="127">
        <f t="shared" si="19"/>
        <v>38560</v>
      </c>
      <c r="J70" s="131">
        <f t="shared" si="21"/>
        <v>75924640</v>
      </c>
      <c r="K70" s="132">
        <f t="shared" si="22"/>
        <v>68332176</v>
      </c>
      <c r="L70" s="132">
        <f t="shared" si="23"/>
        <v>60739712</v>
      </c>
      <c r="M70" s="133">
        <f t="shared" si="24"/>
        <v>190000</v>
      </c>
      <c r="P70"/>
      <c r="Q70"/>
      <c r="S70"/>
    </row>
    <row r="71" spans="1:19" s="1" customFormat="1" x14ac:dyDescent="0.25">
      <c r="A71" s="127">
        <v>68</v>
      </c>
      <c r="B71" s="130">
        <v>1405</v>
      </c>
      <c r="C71" s="130">
        <v>14</v>
      </c>
      <c r="D71" s="130" t="s">
        <v>11</v>
      </c>
      <c r="E71" s="130">
        <v>1328</v>
      </c>
      <c r="F71" s="130">
        <v>118</v>
      </c>
      <c r="G71" s="130">
        <f t="shared" si="18"/>
        <v>1446</v>
      </c>
      <c r="H71" s="129">
        <f t="shared" si="20"/>
        <v>1590.6000000000001</v>
      </c>
      <c r="I71" s="127">
        <f>I70</f>
        <v>38560</v>
      </c>
      <c r="J71" s="131">
        <f t="shared" si="21"/>
        <v>55757760</v>
      </c>
      <c r="K71" s="132">
        <f t="shared" si="22"/>
        <v>50181984</v>
      </c>
      <c r="L71" s="132">
        <f t="shared" si="23"/>
        <v>44606208</v>
      </c>
      <c r="M71" s="133">
        <f t="shared" si="24"/>
        <v>139500</v>
      </c>
      <c r="P71"/>
      <c r="Q71"/>
      <c r="S71"/>
    </row>
    <row r="72" spans="1:19" s="1" customFormat="1" x14ac:dyDescent="0.25">
      <c r="A72" s="127">
        <v>69</v>
      </c>
      <c r="B72" s="130">
        <v>1501</v>
      </c>
      <c r="C72" s="130">
        <v>15</v>
      </c>
      <c r="D72" s="130" t="s">
        <v>40</v>
      </c>
      <c r="E72" s="130">
        <v>1961</v>
      </c>
      <c r="F72" s="130">
        <v>236</v>
      </c>
      <c r="G72" s="130">
        <f t="shared" si="18"/>
        <v>2197</v>
      </c>
      <c r="H72" s="129">
        <f t="shared" si="20"/>
        <v>2416.7000000000003</v>
      </c>
      <c r="I72" s="127">
        <f>I71+120</f>
        <v>38680</v>
      </c>
      <c r="J72" s="131">
        <f t="shared" si="21"/>
        <v>84979960</v>
      </c>
      <c r="K72" s="132">
        <f t="shared" si="22"/>
        <v>76481964</v>
      </c>
      <c r="L72" s="132">
        <f t="shared" si="23"/>
        <v>67983968</v>
      </c>
      <c r="M72" s="133">
        <f t="shared" si="24"/>
        <v>212500</v>
      </c>
      <c r="P72"/>
      <c r="Q72"/>
      <c r="S72"/>
    </row>
    <row r="73" spans="1:19" s="1" customFormat="1" x14ac:dyDescent="0.25">
      <c r="A73" s="127">
        <v>70</v>
      </c>
      <c r="B73" s="130">
        <v>1502</v>
      </c>
      <c r="C73" s="130">
        <v>15</v>
      </c>
      <c r="D73" s="130" t="s">
        <v>11</v>
      </c>
      <c r="E73" s="130">
        <v>966</v>
      </c>
      <c r="F73" s="130">
        <v>74</v>
      </c>
      <c r="G73" s="130">
        <f t="shared" si="18"/>
        <v>1040</v>
      </c>
      <c r="H73" s="129">
        <f t="shared" si="20"/>
        <v>1144</v>
      </c>
      <c r="I73" s="127">
        <f t="shared" ref="I73:I75" si="25">I72</f>
        <v>38680</v>
      </c>
      <c r="J73" s="131">
        <f t="shared" si="21"/>
        <v>40227200</v>
      </c>
      <c r="K73" s="132">
        <f t="shared" si="22"/>
        <v>36204480</v>
      </c>
      <c r="L73" s="132">
        <f t="shared" si="23"/>
        <v>32181760</v>
      </c>
      <c r="M73" s="133">
        <f t="shared" si="24"/>
        <v>100500</v>
      </c>
      <c r="P73"/>
      <c r="Q73"/>
      <c r="S73"/>
    </row>
    <row r="74" spans="1:19" s="1" customFormat="1" x14ac:dyDescent="0.25">
      <c r="A74" s="127">
        <v>71</v>
      </c>
      <c r="B74" s="130">
        <v>1503</v>
      </c>
      <c r="C74" s="130">
        <v>15</v>
      </c>
      <c r="D74" s="130" t="s">
        <v>11</v>
      </c>
      <c r="E74" s="130">
        <v>966</v>
      </c>
      <c r="F74" s="130">
        <v>74</v>
      </c>
      <c r="G74" s="130">
        <f t="shared" si="18"/>
        <v>1040</v>
      </c>
      <c r="H74" s="129">
        <f t="shared" si="20"/>
        <v>1144</v>
      </c>
      <c r="I74" s="127">
        <f t="shared" si="25"/>
        <v>38680</v>
      </c>
      <c r="J74" s="131">
        <f t="shared" si="21"/>
        <v>40227200</v>
      </c>
      <c r="K74" s="132">
        <f t="shared" si="22"/>
        <v>36204480</v>
      </c>
      <c r="L74" s="132">
        <f t="shared" si="23"/>
        <v>32181760</v>
      </c>
      <c r="M74" s="133">
        <f t="shared" si="24"/>
        <v>100500</v>
      </c>
      <c r="P74"/>
      <c r="Q74"/>
      <c r="S74"/>
    </row>
    <row r="75" spans="1:19" s="1" customFormat="1" x14ac:dyDescent="0.25">
      <c r="A75" s="127">
        <v>72</v>
      </c>
      <c r="B75" s="130">
        <v>1504</v>
      </c>
      <c r="C75" s="130">
        <v>15</v>
      </c>
      <c r="D75" s="130" t="s">
        <v>54</v>
      </c>
      <c r="E75" s="130">
        <v>1809</v>
      </c>
      <c r="F75" s="130">
        <v>160</v>
      </c>
      <c r="G75" s="130">
        <f t="shared" si="18"/>
        <v>1969</v>
      </c>
      <c r="H75" s="129">
        <f t="shared" si="20"/>
        <v>2165.9</v>
      </c>
      <c r="I75" s="127">
        <f t="shared" si="25"/>
        <v>38680</v>
      </c>
      <c r="J75" s="131">
        <f t="shared" si="21"/>
        <v>76160920</v>
      </c>
      <c r="K75" s="132">
        <f t="shared" si="22"/>
        <v>68544828</v>
      </c>
      <c r="L75" s="132">
        <f t="shared" si="23"/>
        <v>60928736</v>
      </c>
      <c r="M75" s="133">
        <f t="shared" si="24"/>
        <v>190500</v>
      </c>
      <c r="P75"/>
      <c r="Q75"/>
      <c r="S75"/>
    </row>
    <row r="76" spans="1:19" s="1" customFormat="1" x14ac:dyDescent="0.25">
      <c r="A76" s="127">
        <v>73</v>
      </c>
      <c r="B76" s="130">
        <v>1505</v>
      </c>
      <c r="C76" s="130">
        <v>15</v>
      </c>
      <c r="D76" s="130" t="s">
        <v>11</v>
      </c>
      <c r="E76" s="130">
        <v>1328</v>
      </c>
      <c r="F76" s="130">
        <v>118</v>
      </c>
      <c r="G76" s="130">
        <f t="shared" si="18"/>
        <v>1446</v>
      </c>
      <c r="H76" s="129">
        <f t="shared" si="20"/>
        <v>1590.6000000000001</v>
      </c>
      <c r="I76" s="127">
        <f>I75</f>
        <v>38680</v>
      </c>
      <c r="J76" s="131">
        <f t="shared" si="21"/>
        <v>55931280</v>
      </c>
      <c r="K76" s="132">
        <f t="shared" si="22"/>
        <v>50338152</v>
      </c>
      <c r="L76" s="132">
        <f t="shared" si="23"/>
        <v>44745024</v>
      </c>
      <c r="M76" s="133">
        <f t="shared" si="24"/>
        <v>140000</v>
      </c>
      <c r="P76"/>
      <c r="Q76"/>
      <c r="S76"/>
    </row>
    <row r="77" spans="1:19" s="1" customFormat="1" x14ac:dyDescent="0.25">
      <c r="A77" s="127">
        <v>74</v>
      </c>
      <c r="B77" s="130">
        <v>1601</v>
      </c>
      <c r="C77" s="130">
        <v>16</v>
      </c>
      <c r="D77" s="130" t="s">
        <v>40</v>
      </c>
      <c r="E77" s="130">
        <v>1961</v>
      </c>
      <c r="F77" s="130">
        <v>236</v>
      </c>
      <c r="G77" s="130">
        <f t="shared" si="18"/>
        <v>2197</v>
      </c>
      <c r="H77" s="129">
        <f t="shared" si="20"/>
        <v>2416.7000000000003</v>
      </c>
      <c r="I77" s="127">
        <f>I76+120</f>
        <v>38800</v>
      </c>
      <c r="J77" s="131">
        <f t="shared" si="21"/>
        <v>85243600</v>
      </c>
      <c r="K77" s="132">
        <f t="shared" si="22"/>
        <v>76719240</v>
      </c>
      <c r="L77" s="132">
        <f t="shared" si="23"/>
        <v>68194880</v>
      </c>
      <c r="M77" s="133">
        <f t="shared" si="24"/>
        <v>213000</v>
      </c>
      <c r="P77"/>
      <c r="Q77"/>
      <c r="S77"/>
    </row>
    <row r="78" spans="1:19" s="1" customFormat="1" x14ac:dyDescent="0.25">
      <c r="A78" s="127">
        <v>75</v>
      </c>
      <c r="B78" s="130">
        <v>1602</v>
      </c>
      <c r="C78" s="130">
        <v>16</v>
      </c>
      <c r="D78" s="130" t="s">
        <v>11</v>
      </c>
      <c r="E78" s="130">
        <v>966</v>
      </c>
      <c r="F78" s="130">
        <v>74</v>
      </c>
      <c r="G78" s="130">
        <f t="shared" si="18"/>
        <v>1040</v>
      </c>
      <c r="H78" s="129">
        <f t="shared" si="20"/>
        <v>1144</v>
      </c>
      <c r="I78" s="127">
        <f t="shared" ref="I78:I80" si="26">I77</f>
        <v>38800</v>
      </c>
      <c r="J78" s="131">
        <f t="shared" si="21"/>
        <v>40352000</v>
      </c>
      <c r="K78" s="132">
        <f t="shared" si="22"/>
        <v>36316800</v>
      </c>
      <c r="L78" s="132">
        <f t="shared" si="23"/>
        <v>32281600</v>
      </c>
      <c r="M78" s="133">
        <f t="shared" si="24"/>
        <v>101000</v>
      </c>
      <c r="P78"/>
      <c r="Q78"/>
      <c r="S78"/>
    </row>
    <row r="79" spans="1:19" s="1" customFormat="1" x14ac:dyDescent="0.25">
      <c r="A79" s="127">
        <v>76</v>
      </c>
      <c r="B79" s="130">
        <v>1603</v>
      </c>
      <c r="C79" s="130">
        <v>16</v>
      </c>
      <c r="D79" s="130" t="s">
        <v>11</v>
      </c>
      <c r="E79" s="130">
        <v>966</v>
      </c>
      <c r="F79" s="130">
        <v>74</v>
      </c>
      <c r="G79" s="130">
        <f t="shared" si="18"/>
        <v>1040</v>
      </c>
      <c r="H79" s="129">
        <f t="shared" si="20"/>
        <v>1144</v>
      </c>
      <c r="I79" s="127">
        <f t="shared" si="26"/>
        <v>38800</v>
      </c>
      <c r="J79" s="131">
        <f t="shared" si="21"/>
        <v>40352000</v>
      </c>
      <c r="K79" s="132">
        <f t="shared" si="22"/>
        <v>36316800</v>
      </c>
      <c r="L79" s="132">
        <f t="shared" si="23"/>
        <v>32281600</v>
      </c>
      <c r="M79" s="133">
        <f t="shared" si="24"/>
        <v>101000</v>
      </c>
      <c r="P79"/>
      <c r="Q79"/>
      <c r="S79"/>
    </row>
    <row r="80" spans="1:19" s="1" customFormat="1" x14ac:dyDescent="0.25">
      <c r="A80" s="127">
        <v>77</v>
      </c>
      <c r="B80" s="130">
        <v>1604</v>
      </c>
      <c r="C80" s="130">
        <v>16</v>
      </c>
      <c r="D80" s="130" t="s">
        <v>54</v>
      </c>
      <c r="E80" s="130">
        <v>1809</v>
      </c>
      <c r="F80" s="130">
        <v>160</v>
      </c>
      <c r="G80" s="130">
        <f t="shared" si="18"/>
        <v>1969</v>
      </c>
      <c r="H80" s="129">
        <f t="shared" si="20"/>
        <v>2165.9</v>
      </c>
      <c r="I80" s="127">
        <f t="shared" si="26"/>
        <v>38800</v>
      </c>
      <c r="J80" s="131">
        <f t="shared" si="21"/>
        <v>76397200</v>
      </c>
      <c r="K80" s="132">
        <f t="shared" si="22"/>
        <v>68757480</v>
      </c>
      <c r="L80" s="132">
        <f t="shared" si="23"/>
        <v>61117760</v>
      </c>
      <c r="M80" s="133">
        <f t="shared" si="24"/>
        <v>191000</v>
      </c>
      <c r="P80"/>
      <c r="Q80"/>
      <c r="S80"/>
    </row>
    <row r="81" spans="1:19" s="1" customFormat="1" x14ac:dyDescent="0.25">
      <c r="A81" s="127">
        <v>78</v>
      </c>
      <c r="B81" s="130">
        <v>1605</v>
      </c>
      <c r="C81" s="130">
        <v>16</v>
      </c>
      <c r="D81" s="130" t="s">
        <v>11</v>
      </c>
      <c r="E81" s="130">
        <v>1328</v>
      </c>
      <c r="F81" s="130">
        <v>118</v>
      </c>
      <c r="G81" s="130">
        <f t="shared" si="18"/>
        <v>1446</v>
      </c>
      <c r="H81" s="129">
        <f t="shared" si="20"/>
        <v>1590.6000000000001</v>
      </c>
      <c r="I81" s="127">
        <f>I80</f>
        <v>38800</v>
      </c>
      <c r="J81" s="131">
        <f t="shared" si="21"/>
        <v>56104800</v>
      </c>
      <c r="K81" s="132">
        <f t="shared" si="22"/>
        <v>50494320</v>
      </c>
      <c r="L81" s="132">
        <f t="shared" si="23"/>
        <v>44883840</v>
      </c>
      <c r="M81" s="133">
        <f t="shared" si="24"/>
        <v>140500</v>
      </c>
      <c r="P81"/>
      <c r="Q81"/>
      <c r="S81"/>
    </row>
    <row r="82" spans="1:19" s="1" customFormat="1" x14ac:dyDescent="0.25">
      <c r="A82" s="127">
        <v>79</v>
      </c>
      <c r="B82" s="130">
        <v>1701</v>
      </c>
      <c r="C82" s="130">
        <v>17</v>
      </c>
      <c r="D82" s="130" t="s">
        <v>40</v>
      </c>
      <c r="E82" s="130">
        <v>1961</v>
      </c>
      <c r="F82" s="130">
        <v>236</v>
      </c>
      <c r="G82" s="130">
        <f t="shared" si="18"/>
        <v>2197</v>
      </c>
      <c r="H82" s="129">
        <f t="shared" si="20"/>
        <v>2416.7000000000003</v>
      </c>
      <c r="I82" s="127">
        <f>I81+120</f>
        <v>38920</v>
      </c>
      <c r="J82" s="131">
        <f t="shared" si="21"/>
        <v>85507240</v>
      </c>
      <c r="K82" s="132">
        <f t="shared" si="22"/>
        <v>76956516</v>
      </c>
      <c r="L82" s="132">
        <f t="shared" si="23"/>
        <v>68405792</v>
      </c>
      <c r="M82" s="133">
        <f t="shared" si="24"/>
        <v>214000</v>
      </c>
      <c r="P82"/>
      <c r="Q82"/>
      <c r="S82"/>
    </row>
    <row r="83" spans="1:19" s="1" customFormat="1" x14ac:dyDescent="0.25">
      <c r="A83" s="127">
        <v>80</v>
      </c>
      <c r="B83" s="130">
        <v>1702</v>
      </c>
      <c r="C83" s="130">
        <v>17</v>
      </c>
      <c r="D83" s="130" t="s">
        <v>11</v>
      </c>
      <c r="E83" s="130">
        <v>966</v>
      </c>
      <c r="F83" s="130">
        <v>74</v>
      </c>
      <c r="G83" s="130">
        <f t="shared" si="18"/>
        <v>1040</v>
      </c>
      <c r="H83" s="129">
        <f t="shared" si="20"/>
        <v>1144</v>
      </c>
      <c r="I83" s="127">
        <f t="shared" ref="I83:I85" si="27">I82</f>
        <v>38920</v>
      </c>
      <c r="J83" s="131">
        <f t="shared" si="21"/>
        <v>40476800</v>
      </c>
      <c r="K83" s="132">
        <f t="shared" si="22"/>
        <v>36429120</v>
      </c>
      <c r="L83" s="132">
        <f t="shared" si="23"/>
        <v>32381440</v>
      </c>
      <c r="M83" s="133">
        <f t="shared" si="24"/>
        <v>101000</v>
      </c>
      <c r="P83"/>
      <c r="Q83"/>
      <c r="S83"/>
    </row>
    <row r="84" spans="1:19" s="1" customFormat="1" x14ac:dyDescent="0.25">
      <c r="A84" s="127">
        <v>81</v>
      </c>
      <c r="B84" s="130">
        <v>1703</v>
      </c>
      <c r="C84" s="130">
        <v>17</v>
      </c>
      <c r="D84" s="130" t="s">
        <v>11</v>
      </c>
      <c r="E84" s="130">
        <v>966</v>
      </c>
      <c r="F84" s="130">
        <v>74</v>
      </c>
      <c r="G84" s="130">
        <f t="shared" si="18"/>
        <v>1040</v>
      </c>
      <c r="H84" s="129">
        <f t="shared" si="20"/>
        <v>1144</v>
      </c>
      <c r="I84" s="127">
        <f t="shared" si="27"/>
        <v>38920</v>
      </c>
      <c r="J84" s="131">
        <f t="shared" si="21"/>
        <v>40476800</v>
      </c>
      <c r="K84" s="132">
        <f t="shared" si="22"/>
        <v>36429120</v>
      </c>
      <c r="L84" s="132">
        <f t="shared" si="23"/>
        <v>32381440</v>
      </c>
      <c r="M84" s="133">
        <f t="shared" si="24"/>
        <v>101000</v>
      </c>
      <c r="P84"/>
      <c r="Q84"/>
      <c r="S84"/>
    </row>
    <row r="85" spans="1:19" s="1" customFormat="1" x14ac:dyDescent="0.25">
      <c r="A85" s="127">
        <v>82</v>
      </c>
      <c r="B85" s="130">
        <v>1704</v>
      </c>
      <c r="C85" s="130">
        <v>17</v>
      </c>
      <c r="D85" s="130" t="s">
        <v>54</v>
      </c>
      <c r="E85" s="130">
        <v>1809</v>
      </c>
      <c r="F85" s="130">
        <v>160</v>
      </c>
      <c r="G85" s="130">
        <f t="shared" si="18"/>
        <v>1969</v>
      </c>
      <c r="H85" s="129">
        <f t="shared" si="20"/>
        <v>2165.9</v>
      </c>
      <c r="I85" s="127">
        <f t="shared" si="27"/>
        <v>38920</v>
      </c>
      <c r="J85" s="131">
        <f t="shared" si="21"/>
        <v>76633480</v>
      </c>
      <c r="K85" s="132">
        <f t="shared" si="22"/>
        <v>68970132</v>
      </c>
      <c r="L85" s="132">
        <f t="shared" si="23"/>
        <v>61306784</v>
      </c>
      <c r="M85" s="133">
        <f t="shared" si="24"/>
        <v>191500</v>
      </c>
      <c r="P85"/>
      <c r="Q85"/>
      <c r="S85"/>
    </row>
    <row r="86" spans="1:19" s="1" customFormat="1" x14ac:dyDescent="0.25">
      <c r="A86" s="127">
        <v>83</v>
      </c>
      <c r="B86" s="130">
        <v>1705</v>
      </c>
      <c r="C86" s="130">
        <v>17</v>
      </c>
      <c r="D86" s="130" t="s">
        <v>11</v>
      </c>
      <c r="E86" s="130">
        <v>1328</v>
      </c>
      <c r="F86" s="130">
        <v>118</v>
      </c>
      <c r="G86" s="130">
        <f t="shared" si="18"/>
        <v>1446</v>
      </c>
      <c r="H86" s="129">
        <f t="shared" si="20"/>
        <v>1590.6000000000001</v>
      </c>
      <c r="I86" s="127">
        <f>I85</f>
        <v>38920</v>
      </c>
      <c r="J86" s="131">
        <f t="shared" si="21"/>
        <v>56278320</v>
      </c>
      <c r="K86" s="132">
        <f t="shared" si="22"/>
        <v>50650488</v>
      </c>
      <c r="L86" s="132">
        <f t="shared" si="23"/>
        <v>45022656</v>
      </c>
      <c r="M86" s="133">
        <f t="shared" si="24"/>
        <v>140500</v>
      </c>
      <c r="P86"/>
      <c r="Q86"/>
      <c r="S86"/>
    </row>
    <row r="87" spans="1:19" s="1" customFormat="1" x14ac:dyDescent="0.25">
      <c r="A87" s="127">
        <v>84</v>
      </c>
      <c r="B87" s="130">
        <v>1801</v>
      </c>
      <c r="C87" s="130">
        <v>18</v>
      </c>
      <c r="D87" s="130" t="s">
        <v>40</v>
      </c>
      <c r="E87" s="130">
        <v>1961</v>
      </c>
      <c r="F87" s="130">
        <v>236</v>
      </c>
      <c r="G87" s="130">
        <f t="shared" si="18"/>
        <v>2197</v>
      </c>
      <c r="H87" s="129">
        <f t="shared" si="20"/>
        <v>2416.7000000000003</v>
      </c>
      <c r="I87" s="127">
        <f>I86+120</f>
        <v>39040</v>
      </c>
      <c r="J87" s="131">
        <f t="shared" si="21"/>
        <v>85770880</v>
      </c>
      <c r="K87" s="132">
        <f t="shared" si="22"/>
        <v>77193792</v>
      </c>
      <c r="L87" s="132">
        <f t="shared" si="23"/>
        <v>68616704</v>
      </c>
      <c r="M87" s="133">
        <f t="shared" si="24"/>
        <v>214500</v>
      </c>
      <c r="P87"/>
      <c r="Q87"/>
      <c r="S87"/>
    </row>
    <row r="88" spans="1:19" s="1" customFormat="1" x14ac:dyDescent="0.25">
      <c r="A88" s="127">
        <v>85</v>
      </c>
      <c r="B88" s="130">
        <v>1802</v>
      </c>
      <c r="C88" s="130">
        <v>18</v>
      </c>
      <c r="D88" s="130" t="s">
        <v>11</v>
      </c>
      <c r="E88" s="130">
        <v>966</v>
      </c>
      <c r="F88" s="130">
        <v>74</v>
      </c>
      <c r="G88" s="130">
        <f t="shared" si="18"/>
        <v>1040</v>
      </c>
      <c r="H88" s="129">
        <f t="shared" si="20"/>
        <v>1144</v>
      </c>
      <c r="I88" s="127">
        <f t="shared" ref="I88:I90" si="28">I87</f>
        <v>39040</v>
      </c>
      <c r="J88" s="131">
        <f t="shared" si="21"/>
        <v>40601600</v>
      </c>
      <c r="K88" s="132">
        <f t="shared" si="22"/>
        <v>36541440</v>
      </c>
      <c r="L88" s="132">
        <f t="shared" si="23"/>
        <v>32481280</v>
      </c>
      <c r="M88" s="133">
        <f t="shared" si="24"/>
        <v>101500</v>
      </c>
      <c r="P88"/>
      <c r="Q88"/>
      <c r="S88"/>
    </row>
    <row r="89" spans="1:19" s="1" customFormat="1" x14ac:dyDescent="0.25">
      <c r="A89" s="127">
        <v>86</v>
      </c>
      <c r="B89" s="130">
        <v>1803</v>
      </c>
      <c r="C89" s="130">
        <v>18</v>
      </c>
      <c r="D89" s="130" t="s">
        <v>11</v>
      </c>
      <c r="E89" s="130">
        <v>966</v>
      </c>
      <c r="F89" s="130">
        <v>74</v>
      </c>
      <c r="G89" s="130">
        <f t="shared" si="18"/>
        <v>1040</v>
      </c>
      <c r="H89" s="129">
        <f t="shared" si="20"/>
        <v>1144</v>
      </c>
      <c r="I89" s="127">
        <f t="shared" si="28"/>
        <v>39040</v>
      </c>
      <c r="J89" s="131">
        <f t="shared" si="21"/>
        <v>40601600</v>
      </c>
      <c r="K89" s="132">
        <f t="shared" si="22"/>
        <v>36541440</v>
      </c>
      <c r="L89" s="132">
        <f t="shared" si="23"/>
        <v>32481280</v>
      </c>
      <c r="M89" s="133">
        <f t="shared" si="24"/>
        <v>101500</v>
      </c>
      <c r="P89"/>
      <c r="Q89"/>
      <c r="S89"/>
    </row>
    <row r="90" spans="1:19" s="1" customFormat="1" x14ac:dyDescent="0.25">
      <c r="A90" s="127">
        <v>87</v>
      </c>
      <c r="B90" s="130">
        <v>1804</v>
      </c>
      <c r="C90" s="130">
        <v>18</v>
      </c>
      <c r="D90" s="130" t="s">
        <v>54</v>
      </c>
      <c r="E90" s="130">
        <v>1809</v>
      </c>
      <c r="F90" s="130">
        <v>160</v>
      </c>
      <c r="G90" s="130">
        <f t="shared" si="18"/>
        <v>1969</v>
      </c>
      <c r="H90" s="129">
        <f t="shared" si="20"/>
        <v>2165.9</v>
      </c>
      <c r="I90" s="127">
        <f t="shared" si="28"/>
        <v>39040</v>
      </c>
      <c r="J90" s="131">
        <f t="shared" si="21"/>
        <v>76869760</v>
      </c>
      <c r="K90" s="132">
        <f t="shared" si="22"/>
        <v>69182784</v>
      </c>
      <c r="L90" s="132">
        <f t="shared" si="23"/>
        <v>61495808</v>
      </c>
      <c r="M90" s="133">
        <f t="shared" si="24"/>
        <v>192000</v>
      </c>
      <c r="P90"/>
      <c r="Q90"/>
      <c r="S90"/>
    </row>
    <row r="91" spans="1:19" s="1" customFormat="1" x14ac:dyDescent="0.25">
      <c r="A91" s="127">
        <v>88</v>
      </c>
      <c r="B91" s="130">
        <v>1805</v>
      </c>
      <c r="C91" s="130">
        <v>18</v>
      </c>
      <c r="D91" s="130" t="s">
        <v>11</v>
      </c>
      <c r="E91" s="130">
        <v>1328</v>
      </c>
      <c r="F91" s="130">
        <v>118</v>
      </c>
      <c r="G91" s="130">
        <f t="shared" si="18"/>
        <v>1446</v>
      </c>
      <c r="H91" s="129">
        <f t="shared" si="20"/>
        <v>1590.6000000000001</v>
      </c>
      <c r="I91" s="127">
        <f>I90</f>
        <v>39040</v>
      </c>
      <c r="J91" s="131">
        <f t="shared" si="21"/>
        <v>56451840</v>
      </c>
      <c r="K91" s="132">
        <f t="shared" si="22"/>
        <v>50806656</v>
      </c>
      <c r="L91" s="132">
        <f t="shared" si="23"/>
        <v>45161472</v>
      </c>
      <c r="M91" s="133">
        <f t="shared" si="24"/>
        <v>141000</v>
      </c>
      <c r="P91"/>
      <c r="Q91"/>
      <c r="S91"/>
    </row>
    <row r="92" spans="1:19" s="1" customFormat="1" x14ac:dyDescent="0.25">
      <c r="A92" s="127"/>
      <c r="B92" s="130">
        <v>1901</v>
      </c>
      <c r="C92" s="130">
        <v>19</v>
      </c>
      <c r="D92" s="130" t="s">
        <v>40</v>
      </c>
      <c r="E92" s="130">
        <v>1961</v>
      </c>
      <c r="F92" s="130">
        <v>236</v>
      </c>
      <c r="G92" s="130">
        <f t="shared" si="18"/>
        <v>2197</v>
      </c>
      <c r="H92" s="129"/>
      <c r="I92" s="127"/>
      <c r="J92" s="131"/>
      <c r="K92" s="132"/>
      <c r="L92" s="132"/>
      <c r="M92" s="133"/>
      <c r="P92"/>
      <c r="Q92"/>
      <c r="S92"/>
    </row>
    <row r="93" spans="1:19" s="1" customFormat="1" x14ac:dyDescent="0.25">
      <c r="A93" s="127">
        <v>89</v>
      </c>
      <c r="B93" s="130">
        <v>1902</v>
      </c>
      <c r="C93" s="130">
        <v>19</v>
      </c>
      <c r="D93" s="130" t="s">
        <v>11</v>
      </c>
      <c r="E93" s="130">
        <v>966</v>
      </c>
      <c r="F93" s="130">
        <v>74</v>
      </c>
      <c r="G93" s="130">
        <f t="shared" si="18"/>
        <v>1040</v>
      </c>
      <c r="H93" s="129">
        <f t="shared" si="20"/>
        <v>1144</v>
      </c>
      <c r="I93" s="127">
        <f>I91+120</f>
        <v>39160</v>
      </c>
      <c r="J93" s="131">
        <f t="shared" si="21"/>
        <v>40726400</v>
      </c>
      <c r="K93" s="132">
        <f t="shared" si="22"/>
        <v>36653760</v>
      </c>
      <c r="L93" s="132">
        <f t="shared" si="23"/>
        <v>32581120</v>
      </c>
      <c r="M93" s="133">
        <f t="shared" si="24"/>
        <v>102000</v>
      </c>
      <c r="P93"/>
      <c r="Q93"/>
      <c r="S93"/>
    </row>
    <row r="94" spans="1:19" s="1" customFormat="1" x14ac:dyDescent="0.25">
      <c r="A94" s="127">
        <v>90</v>
      </c>
      <c r="B94" s="130">
        <v>1903</v>
      </c>
      <c r="C94" s="130">
        <v>19</v>
      </c>
      <c r="D94" s="130" t="s">
        <v>11</v>
      </c>
      <c r="E94" s="130">
        <v>966</v>
      </c>
      <c r="F94" s="130">
        <v>74</v>
      </c>
      <c r="G94" s="130">
        <f t="shared" si="18"/>
        <v>1040</v>
      </c>
      <c r="H94" s="129">
        <f t="shared" si="20"/>
        <v>1144</v>
      </c>
      <c r="I94" s="127">
        <f t="shared" ref="I94:I96" si="29">I93</f>
        <v>39160</v>
      </c>
      <c r="J94" s="131">
        <f t="shared" si="21"/>
        <v>40726400</v>
      </c>
      <c r="K94" s="132">
        <f t="shared" si="22"/>
        <v>36653760</v>
      </c>
      <c r="L94" s="132">
        <f t="shared" si="23"/>
        <v>32581120</v>
      </c>
      <c r="M94" s="133">
        <f t="shared" si="24"/>
        <v>102000</v>
      </c>
      <c r="P94"/>
      <c r="Q94"/>
      <c r="S94"/>
    </row>
    <row r="95" spans="1:19" s="1" customFormat="1" x14ac:dyDescent="0.25">
      <c r="A95" s="127">
        <v>91</v>
      </c>
      <c r="B95" s="130">
        <v>1904</v>
      </c>
      <c r="C95" s="130">
        <v>19</v>
      </c>
      <c r="D95" s="130" t="s">
        <v>54</v>
      </c>
      <c r="E95" s="130">
        <v>1809</v>
      </c>
      <c r="F95" s="130">
        <v>160</v>
      </c>
      <c r="G95" s="130">
        <f t="shared" si="18"/>
        <v>1969</v>
      </c>
      <c r="H95" s="129">
        <f t="shared" si="20"/>
        <v>2165.9</v>
      </c>
      <c r="I95" s="127">
        <f t="shared" si="29"/>
        <v>39160</v>
      </c>
      <c r="J95" s="131">
        <f t="shared" si="21"/>
        <v>77106040</v>
      </c>
      <c r="K95" s="132">
        <f t="shared" si="22"/>
        <v>69395436</v>
      </c>
      <c r="L95" s="132">
        <f t="shared" si="23"/>
        <v>61684832</v>
      </c>
      <c r="M95" s="133">
        <f t="shared" si="24"/>
        <v>193000</v>
      </c>
      <c r="P95"/>
      <c r="Q95"/>
      <c r="S95"/>
    </row>
    <row r="96" spans="1:19" s="1" customFormat="1" x14ac:dyDescent="0.25">
      <c r="A96" s="127">
        <v>92</v>
      </c>
      <c r="B96" s="130">
        <v>1905</v>
      </c>
      <c r="C96" s="130">
        <v>19</v>
      </c>
      <c r="D96" s="130" t="s">
        <v>11</v>
      </c>
      <c r="E96" s="130">
        <v>1328</v>
      </c>
      <c r="F96" s="130">
        <v>118</v>
      </c>
      <c r="G96" s="130">
        <f t="shared" si="18"/>
        <v>1446</v>
      </c>
      <c r="H96" s="129">
        <f t="shared" si="20"/>
        <v>1590.6000000000001</v>
      </c>
      <c r="I96" s="127">
        <f t="shared" si="29"/>
        <v>39160</v>
      </c>
      <c r="J96" s="131">
        <f t="shared" si="21"/>
        <v>56625360</v>
      </c>
      <c r="K96" s="132">
        <f t="shared" si="22"/>
        <v>50962824</v>
      </c>
      <c r="L96" s="132">
        <f t="shared" si="23"/>
        <v>45300288</v>
      </c>
      <c r="M96" s="133">
        <f t="shared" si="24"/>
        <v>141500</v>
      </c>
      <c r="P96"/>
      <c r="Q96"/>
      <c r="S96"/>
    </row>
    <row r="97" spans="1:19" s="1" customFormat="1" x14ac:dyDescent="0.25">
      <c r="A97" s="127">
        <v>93</v>
      </c>
      <c r="B97" s="130">
        <v>2001</v>
      </c>
      <c r="C97" s="130">
        <v>20</v>
      </c>
      <c r="D97" s="130" t="s">
        <v>40</v>
      </c>
      <c r="E97" s="130">
        <v>1961</v>
      </c>
      <c r="F97" s="130">
        <v>236</v>
      </c>
      <c r="G97" s="130">
        <f t="shared" si="18"/>
        <v>2197</v>
      </c>
      <c r="H97" s="129">
        <f t="shared" si="20"/>
        <v>2416.7000000000003</v>
      </c>
      <c r="I97" s="127">
        <f>I96+120</f>
        <v>39280</v>
      </c>
      <c r="J97" s="131">
        <f t="shared" si="21"/>
        <v>86298160</v>
      </c>
      <c r="K97" s="132">
        <f t="shared" si="22"/>
        <v>77668344</v>
      </c>
      <c r="L97" s="132">
        <f t="shared" si="23"/>
        <v>69038528</v>
      </c>
      <c r="M97" s="133">
        <f t="shared" si="24"/>
        <v>215500</v>
      </c>
      <c r="P97"/>
      <c r="Q97"/>
      <c r="S97"/>
    </row>
    <row r="98" spans="1:19" s="1" customFormat="1" x14ac:dyDescent="0.25">
      <c r="A98" s="127">
        <v>94</v>
      </c>
      <c r="B98" s="130">
        <v>2002</v>
      </c>
      <c r="C98" s="130">
        <v>20</v>
      </c>
      <c r="D98" s="130" t="s">
        <v>11</v>
      </c>
      <c r="E98" s="130">
        <v>966</v>
      </c>
      <c r="F98" s="130">
        <v>74</v>
      </c>
      <c r="G98" s="130">
        <f t="shared" si="18"/>
        <v>1040</v>
      </c>
      <c r="H98" s="129">
        <f t="shared" si="20"/>
        <v>1144</v>
      </c>
      <c r="I98" s="127">
        <f t="shared" ref="I98:I100" si="30">I97</f>
        <v>39280</v>
      </c>
      <c r="J98" s="131">
        <f t="shared" si="21"/>
        <v>40851200</v>
      </c>
      <c r="K98" s="132">
        <f t="shared" si="22"/>
        <v>36766080</v>
      </c>
      <c r="L98" s="132">
        <f t="shared" si="23"/>
        <v>32680960</v>
      </c>
      <c r="M98" s="133">
        <f t="shared" si="24"/>
        <v>102000</v>
      </c>
      <c r="P98"/>
      <c r="Q98"/>
      <c r="S98"/>
    </row>
    <row r="99" spans="1:19" s="1" customFormat="1" x14ac:dyDescent="0.25">
      <c r="A99" s="127">
        <v>95</v>
      </c>
      <c r="B99" s="130">
        <v>2003</v>
      </c>
      <c r="C99" s="130">
        <v>20</v>
      </c>
      <c r="D99" s="130" t="s">
        <v>11</v>
      </c>
      <c r="E99" s="130">
        <v>966</v>
      </c>
      <c r="F99" s="130">
        <v>74</v>
      </c>
      <c r="G99" s="130">
        <f t="shared" si="18"/>
        <v>1040</v>
      </c>
      <c r="H99" s="129">
        <f t="shared" si="20"/>
        <v>1144</v>
      </c>
      <c r="I99" s="127">
        <f t="shared" si="30"/>
        <v>39280</v>
      </c>
      <c r="J99" s="131">
        <f t="shared" si="21"/>
        <v>40851200</v>
      </c>
      <c r="K99" s="132">
        <f t="shared" si="22"/>
        <v>36766080</v>
      </c>
      <c r="L99" s="132">
        <f t="shared" si="23"/>
        <v>32680960</v>
      </c>
      <c r="M99" s="133">
        <f t="shared" si="24"/>
        <v>102000</v>
      </c>
      <c r="P99"/>
      <c r="Q99"/>
      <c r="S99"/>
    </row>
    <row r="100" spans="1:19" s="1" customFormat="1" x14ac:dyDescent="0.25">
      <c r="A100" s="127">
        <v>96</v>
      </c>
      <c r="B100" s="130">
        <v>2004</v>
      </c>
      <c r="C100" s="130">
        <v>20</v>
      </c>
      <c r="D100" s="130" t="s">
        <v>54</v>
      </c>
      <c r="E100" s="130">
        <v>1809</v>
      </c>
      <c r="F100" s="130">
        <v>160</v>
      </c>
      <c r="G100" s="130">
        <f t="shared" si="18"/>
        <v>1969</v>
      </c>
      <c r="H100" s="129">
        <f t="shared" si="20"/>
        <v>2165.9</v>
      </c>
      <c r="I100" s="127">
        <f t="shared" si="30"/>
        <v>39280</v>
      </c>
      <c r="J100" s="131">
        <f t="shared" si="21"/>
        <v>77342320</v>
      </c>
      <c r="K100" s="132">
        <f t="shared" si="22"/>
        <v>69608088</v>
      </c>
      <c r="L100" s="132">
        <f t="shared" si="23"/>
        <v>61873856</v>
      </c>
      <c r="M100" s="133">
        <f t="shared" si="24"/>
        <v>193500</v>
      </c>
      <c r="P100"/>
      <c r="Q100"/>
      <c r="S100"/>
    </row>
    <row r="101" spans="1:19" s="1" customFormat="1" x14ac:dyDescent="0.25">
      <c r="A101" s="127">
        <v>97</v>
      </c>
      <c r="B101" s="130">
        <v>2005</v>
      </c>
      <c r="C101" s="130">
        <v>20</v>
      </c>
      <c r="D101" s="130" t="s">
        <v>11</v>
      </c>
      <c r="E101" s="130">
        <v>1328</v>
      </c>
      <c r="F101" s="130">
        <v>118</v>
      </c>
      <c r="G101" s="130">
        <f t="shared" si="18"/>
        <v>1446</v>
      </c>
      <c r="H101" s="129">
        <f t="shared" si="20"/>
        <v>1590.6000000000001</v>
      </c>
      <c r="I101" s="127">
        <f>I100</f>
        <v>39280</v>
      </c>
      <c r="J101" s="131">
        <f t="shared" si="21"/>
        <v>56798880</v>
      </c>
      <c r="K101" s="132">
        <f t="shared" si="22"/>
        <v>51118992</v>
      </c>
      <c r="L101" s="132">
        <f t="shared" si="23"/>
        <v>45439104</v>
      </c>
      <c r="M101" s="133">
        <f t="shared" si="24"/>
        <v>142000</v>
      </c>
      <c r="P101"/>
      <c r="Q101"/>
      <c r="S101"/>
    </row>
    <row r="102" spans="1:19" s="1" customFormat="1" x14ac:dyDescent="0.25">
      <c r="A102" s="127">
        <v>98</v>
      </c>
      <c r="B102" s="130">
        <v>2101</v>
      </c>
      <c r="C102" s="130">
        <v>21</v>
      </c>
      <c r="D102" s="130" t="s">
        <v>40</v>
      </c>
      <c r="E102" s="130">
        <v>1961</v>
      </c>
      <c r="F102" s="130">
        <v>236</v>
      </c>
      <c r="G102" s="130">
        <f t="shared" si="18"/>
        <v>2197</v>
      </c>
      <c r="H102" s="129">
        <f t="shared" si="20"/>
        <v>2416.7000000000003</v>
      </c>
      <c r="I102" s="127">
        <f>I101+120</f>
        <v>39400</v>
      </c>
      <c r="J102" s="131">
        <f t="shared" si="21"/>
        <v>86561800</v>
      </c>
      <c r="K102" s="132">
        <f t="shared" si="22"/>
        <v>77905620</v>
      </c>
      <c r="L102" s="132">
        <f t="shared" si="23"/>
        <v>69249440</v>
      </c>
      <c r="M102" s="133">
        <f t="shared" si="24"/>
        <v>216500</v>
      </c>
      <c r="P102"/>
      <c r="Q102"/>
      <c r="S102"/>
    </row>
    <row r="103" spans="1:19" s="1" customFormat="1" x14ac:dyDescent="0.25">
      <c r="A103" s="127">
        <v>99</v>
      </c>
      <c r="B103" s="130">
        <v>2102</v>
      </c>
      <c r="C103" s="130">
        <v>21</v>
      </c>
      <c r="D103" s="130" t="s">
        <v>11</v>
      </c>
      <c r="E103" s="130">
        <v>966</v>
      </c>
      <c r="F103" s="130">
        <v>74</v>
      </c>
      <c r="G103" s="130">
        <f t="shared" si="18"/>
        <v>1040</v>
      </c>
      <c r="H103" s="129">
        <f t="shared" si="20"/>
        <v>1144</v>
      </c>
      <c r="I103" s="127">
        <f t="shared" ref="I103:I105" si="31">I102</f>
        <v>39400</v>
      </c>
      <c r="J103" s="131">
        <f t="shared" si="21"/>
        <v>40976000</v>
      </c>
      <c r="K103" s="132">
        <f t="shared" si="22"/>
        <v>36878400</v>
      </c>
      <c r="L103" s="132">
        <f t="shared" si="23"/>
        <v>32780800</v>
      </c>
      <c r="M103" s="133">
        <f t="shared" si="24"/>
        <v>102500</v>
      </c>
      <c r="P103"/>
      <c r="Q103"/>
      <c r="S103"/>
    </row>
    <row r="104" spans="1:19" s="1" customFormat="1" x14ac:dyDescent="0.25">
      <c r="A104" s="127">
        <v>100</v>
      </c>
      <c r="B104" s="130">
        <v>2103</v>
      </c>
      <c r="C104" s="130">
        <v>21</v>
      </c>
      <c r="D104" s="130" t="s">
        <v>11</v>
      </c>
      <c r="E104" s="130">
        <v>966</v>
      </c>
      <c r="F104" s="130">
        <v>74</v>
      </c>
      <c r="G104" s="130">
        <f t="shared" si="18"/>
        <v>1040</v>
      </c>
      <c r="H104" s="129">
        <f t="shared" si="20"/>
        <v>1144</v>
      </c>
      <c r="I104" s="127">
        <f t="shared" si="31"/>
        <v>39400</v>
      </c>
      <c r="J104" s="131">
        <f t="shared" si="21"/>
        <v>40976000</v>
      </c>
      <c r="K104" s="132">
        <f t="shared" si="22"/>
        <v>36878400</v>
      </c>
      <c r="L104" s="132">
        <f t="shared" si="23"/>
        <v>32780800</v>
      </c>
      <c r="M104" s="133">
        <f t="shared" si="24"/>
        <v>102500</v>
      </c>
      <c r="P104"/>
      <c r="Q104"/>
      <c r="S104"/>
    </row>
    <row r="105" spans="1:19" s="1" customFormat="1" x14ac:dyDescent="0.25">
      <c r="A105" s="127">
        <v>101</v>
      </c>
      <c r="B105" s="130">
        <v>2104</v>
      </c>
      <c r="C105" s="130">
        <v>21</v>
      </c>
      <c r="D105" s="130" t="s">
        <v>54</v>
      </c>
      <c r="E105" s="130">
        <v>1809</v>
      </c>
      <c r="F105" s="130">
        <v>160</v>
      </c>
      <c r="G105" s="130">
        <f t="shared" si="18"/>
        <v>1969</v>
      </c>
      <c r="H105" s="129">
        <f t="shared" si="20"/>
        <v>2165.9</v>
      </c>
      <c r="I105" s="127">
        <f t="shared" si="31"/>
        <v>39400</v>
      </c>
      <c r="J105" s="131">
        <f t="shared" si="21"/>
        <v>77578600</v>
      </c>
      <c r="K105" s="132">
        <f t="shared" si="22"/>
        <v>69820740</v>
      </c>
      <c r="L105" s="132">
        <f t="shared" si="23"/>
        <v>62062880</v>
      </c>
      <c r="M105" s="133">
        <f t="shared" si="24"/>
        <v>194000</v>
      </c>
      <c r="P105"/>
      <c r="Q105"/>
      <c r="S105"/>
    </row>
    <row r="106" spans="1:19" s="1" customFormat="1" x14ac:dyDescent="0.25">
      <c r="A106" s="127">
        <v>102</v>
      </c>
      <c r="B106" s="130">
        <v>2105</v>
      </c>
      <c r="C106" s="130">
        <v>21</v>
      </c>
      <c r="D106" s="130" t="s">
        <v>11</v>
      </c>
      <c r="E106" s="130">
        <v>1328</v>
      </c>
      <c r="F106" s="130">
        <v>118</v>
      </c>
      <c r="G106" s="130">
        <f t="shared" si="18"/>
        <v>1446</v>
      </c>
      <c r="H106" s="129">
        <f t="shared" si="20"/>
        <v>1590.6000000000001</v>
      </c>
      <c r="I106" s="127">
        <f>I105</f>
        <v>39400</v>
      </c>
      <c r="J106" s="131">
        <f t="shared" si="21"/>
        <v>56972400</v>
      </c>
      <c r="K106" s="132">
        <f t="shared" si="22"/>
        <v>51275160</v>
      </c>
      <c r="L106" s="132">
        <f t="shared" si="23"/>
        <v>45577920</v>
      </c>
      <c r="M106" s="133">
        <f t="shared" si="24"/>
        <v>142500</v>
      </c>
      <c r="P106"/>
      <c r="Q106"/>
      <c r="S106"/>
    </row>
    <row r="107" spans="1:19" s="1" customFormat="1" x14ac:dyDescent="0.25">
      <c r="A107" s="127">
        <v>103</v>
      </c>
      <c r="B107" s="130">
        <v>2201</v>
      </c>
      <c r="C107" s="130">
        <v>22</v>
      </c>
      <c r="D107" s="130" t="s">
        <v>40</v>
      </c>
      <c r="E107" s="130">
        <v>1961</v>
      </c>
      <c r="F107" s="130">
        <v>236</v>
      </c>
      <c r="G107" s="130">
        <f t="shared" si="18"/>
        <v>2197</v>
      </c>
      <c r="H107" s="129">
        <f t="shared" si="20"/>
        <v>2416.7000000000003</v>
      </c>
      <c r="I107" s="127">
        <f>I106+120</f>
        <v>39520</v>
      </c>
      <c r="J107" s="131">
        <f t="shared" si="21"/>
        <v>86825440</v>
      </c>
      <c r="K107" s="132">
        <f t="shared" si="22"/>
        <v>78142896</v>
      </c>
      <c r="L107" s="132">
        <f t="shared" si="23"/>
        <v>69460352</v>
      </c>
      <c r="M107" s="133">
        <f t="shared" si="24"/>
        <v>217000</v>
      </c>
      <c r="P107"/>
      <c r="Q107"/>
      <c r="S107"/>
    </row>
    <row r="108" spans="1:19" s="1" customFormat="1" x14ac:dyDescent="0.25">
      <c r="A108" s="127">
        <v>104</v>
      </c>
      <c r="B108" s="130">
        <v>2202</v>
      </c>
      <c r="C108" s="130">
        <v>22</v>
      </c>
      <c r="D108" s="130" t="s">
        <v>11</v>
      </c>
      <c r="E108" s="130">
        <v>966</v>
      </c>
      <c r="F108" s="130">
        <v>74</v>
      </c>
      <c r="G108" s="130">
        <f t="shared" si="18"/>
        <v>1040</v>
      </c>
      <c r="H108" s="129">
        <f t="shared" si="20"/>
        <v>1144</v>
      </c>
      <c r="I108" s="127">
        <f t="shared" ref="I108:I110" si="32">I107</f>
        <v>39520</v>
      </c>
      <c r="J108" s="131">
        <f t="shared" si="21"/>
        <v>41100800</v>
      </c>
      <c r="K108" s="132">
        <f t="shared" si="22"/>
        <v>36990720</v>
      </c>
      <c r="L108" s="132">
        <f t="shared" si="23"/>
        <v>32880640</v>
      </c>
      <c r="M108" s="133">
        <f t="shared" si="24"/>
        <v>103000</v>
      </c>
      <c r="P108"/>
      <c r="Q108"/>
      <c r="S108"/>
    </row>
    <row r="109" spans="1:19" s="1" customFormat="1" x14ac:dyDescent="0.25">
      <c r="A109" s="127">
        <v>105</v>
      </c>
      <c r="B109" s="130">
        <v>2203</v>
      </c>
      <c r="C109" s="130">
        <v>22</v>
      </c>
      <c r="D109" s="130" t="s">
        <v>11</v>
      </c>
      <c r="E109" s="130">
        <v>966</v>
      </c>
      <c r="F109" s="130">
        <v>74</v>
      </c>
      <c r="G109" s="130">
        <f t="shared" si="18"/>
        <v>1040</v>
      </c>
      <c r="H109" s="129">
        <f t="shared" si="20"/>
        <v>1144</v>
      </c>
      <c r="I109" s="127">
        <f t="shared" si="32"/>
        <v>39520</v>
      </c>
      <c r="J109" s="131">
        <f t="shared" si="21"/>
        <v>41100800</v>
      </c>
      <c r="K109" s="132">
        <f t="shared" si="22"/>
        <v>36990720</v>
      </c>
      <c r="L109" s="132">
        <f t="shared" si="23"/>
        <v>32880640</v>
      </c>
      <c r="M109" s="133">
        <f t="shared" si="24"/>
        <v>103000</v>
      </c>
      <c r="P109"/>
      <c r="Q109"/>
      <c r="S109"/>
    </row>
    <row r="110" spans="1:19" s="1" customFormat="1" x14ac:dyDescent="0.25">
      <c r="A110" s="127">
        <v>106</v>
      </c>
      <c r="B110" s="130">
        <v>2204</v>
      </c>
      <c r="C110" s="130">
        <v>22</v>
      </c>
      <c r="D110" s="130" t="s">
        <v>54</v>
      </c>
      <c r="E110" s="130">
        <v>1809</v>
      </c>
      <c r="F110" s="130">
        <v>160</v>
      </c>
      <c r="G110" s="130">
        <f t="shared" si="18"/>
        <v>1969</v>
      </c>
      <c r="H110" s="129">
        <f t="shared" si="20"/>
        <v>2165.9</v>
      </c>
      <c r="I110" s="127">
        <f t="shared" si="32"/>
        <v>39520</v>
      </c>
      <c r="J110" s="131">
        <f t="shared" si="21"/>
        <v>77814880</v>
      </c>
      <c r="K110" s="132">
        <f t="shared" si="22"/>
        <v>70033392</v>
      </c>
      <c r="L110" s="132">
        <f t="shared" si="23"/>
        <v>62251904</v>
      </c>
      <c r="M110" s="133">
        <f t="shared" si="24"/>
        <v>194500</v>
      </c>
      <c r="P110"/>
      <c r="Q110"/>
      <c r="S110"/>
    </row>
    <row r="111" spans="1:19" s="1" customFormat="1" x14ac:dyDescent="0.25">
      <c r="A111" s="127">
        <v>107</v>
      </c>
      <c r="B111" s="130">
        <v>2205</v>
      </c>
      <c r="C111" s="130">
        <v>22</v>
      </c>
      <c r="D111" s="130" t="s">
        <v>11</v>
      </c>
      <c r="E111" s="130">
        <v>1328</v>
      </c>
      <c r="F111" s="130">
        <v>118</v>
      </c>
      <c r="G111" s="130">
        <f t="shared" si="18"/>
        <v>1446</v>
      </c>
      <c r="H111" s="129">
        <f t="shared" si="20"/>
        <v>1590.6000000000001</v>
      </c>
      <c r="I111" s="127">
        <f>I110</f>
        <v>39520</v>
      </c>
      <c r="J111" s="131">
        <f t="shared" si="21"/>
        <v>57145920</v>
      </c>
      <c r="K111" s="132">
        <f t="shared" si="22"/>
        <v>51431328</v>
      </c>
      <c r="L111" s="132">
        <f t="shared" si="23"/>
        <v>45716736</v>
      </c>
      <c r="M111" s="133">
        <f t="shared" si="24"/>
        <v>143000</v>
      </c>
      <c r="P111"/>
      <c r="Q111"/>
      <c r="S111"/>
    </row>
    <row r="112" spans="1:19" s="1" customFormat="1" x14ac:dyDescent="0.25">
      <c r="A112" s="127">
        <v>108</v>
      </c>
      <c r="B112" s="130">
        <v>2301</v>
      </c>
      <c r="C112" s="130">
        <v>23</v>
      </c>
      <c r="D112" s="130" t="s">
        <v>40</v>
      </c>
      <c r="E112" s="130">
        <v>1961</v>
      </c>
      <c r="F112" s="130">
        <v>236</v>
      </c>
      <c r="G112" s="130">
        <f t="shared" si="18"/>
        <v>2197</v>
      </c>
      <c r="H112" s="129">
        <f t="shared" si="20"/>
        <v>2416.7000000000003</v>
      </c>
      <c r="I112" s="127">
        <f>I111+120</f>
        <v>39640</v>
      </c>
      <c r="J112" s="131">
        <f t="shared" si="21"/>
        <v>87089080</v>
      </c>
      <c r="K112" s="132">
        <f t="shared" si="22"/>
        <v>78380172</v>
      </c>
      <c r="L112" s="132">
        <f t="shared" si="23"/>
        <v>69671264</v>
      </c>
      <c r="M112" s="133">
        <f t="shared" si="24"/>
        <v>217500</v>
      </c>
      <c r="P112"/>
      <c r="Q112"/>
      <c r="S112"/>
    </row>
    <row r="113" spans="1:19" s="1" customFormat="1" x14ac:dyDescent="0.25">
      <c r="A113" s="127">
        <v>109</v>
      </c>
      <c r="B113" s="130">
        <v>2302</v>
      </c>
      <c r="C113" s="130">
        <v>23</v>
      </c>
      <c r="D113" s="130" t="s">
        <v>11</v>
      </c>
      <c r="E113" s="130">
        <v>966</v>
      </c>
      <c r="F113" s="130">
        <v>74</v>
      </c>
      <c r="G113" s="130">
        <f t="shared" si="18"/>
        <v>1040</v>
      </c>
      <c r="H113" s="129">
        <f t="shared" si="20"/>
        <v>1144</v>
      </c>
      <c r="I113" s="127">
        <f t="shared" ref="I113:I115" si="33">I112</f>
        <v>39640</v>
      </c>
      <c r="J113" s="131">
        <f t="shared" si="21"/>
        <v>41225600</v>
      </c>
      <c r="K113" s="132">
        <f t="shared" si="22"/>
        <v>37103040</v>
      </c>
      <c r="L113" s="132">
        <f t="shared" si="23"/>
        <v>32980480</v>
      </c>
      <c r="M113" s="133">
        <f t="shared" si="24"/>
        <v>103000</v>
      </c>
      <c r="P113"/>
      <c r="Q113"/>
      <c r="S113"/>
    </row>
    <row r="114" spans="1:19" s="1" customFormat="1" x14ac:dyDescent="0.25">
      <c r="A114" s="127">
        <v>110</v>
      </c>
      <c r="B114" s="130">
        <v>2303</v>
      </c>
      <c r="C114" s="130">
        <v>23</v>
      </c>
      <c r="D114" s="130" t="s">
        <v>11</v>
      </c>
      <c r="E114" s="130">
        <v>966</v>
      </c>
      <c r="F114" s="130">
        <v>74</v>
      </c>
      <c r="G114" s="130">
        <f t="shared" si="18"/>
        <v>1040</v>
      </c>
      <c r="H114" s="129">
        <f t="shared" si="20"/>
        <v>1144</v>
      </c>
      <c r="I114" s="127">
        <f t="shared" si="33"/>
        <v>39640</v>
      </c>
      <c r="J114" s="131">
        <f t="shared" si="21"/>
        <v>41225600</v>
      </c>
      <c r="K114" s="132">
        <f t="shared" si="22"/>
        <v>37103040</v>
      </c>
      <c r="L114" s="132">
        <f t="shared" si="23"/>
        <v>32980480</v>
      </c>
      <c r="M114" s="133">
        <f t="shared" si="24"/>
        <v>103000</v>
      </c>
      <c r="P114"/>
      <c r="Q114"/>
      <c r="S114"/>
    </row>
    <row r="115" spans="1:19" s="1" customFormat="1" x14ac:dyDescent="0.25">
      <c r="A115" s="127">
        <v>111</v>
      </c>
      <c r="B115" s="130">
        <v>2304</v>
      </c>
      <c r="C115" s="130">
        <v>23</v>
      </c>
      <c r="D115" s="130" t="s">
        <v>54</v>
      </c>
      <c r="E115" s="130">
        <v>1809</v>
      </c>
      <c r="F115" s="130">
        <v>160</v>
      </c>
      <c r="G115" s="130">
        <f t="shared" si="18"/>
        <v>1969</v>
      </c>
      <c r="H115" s="129">
        <f t="shared" si="20"/>
        <v>2165.9</v>
      </c>
      <c r="I115" s="127">
        <f t="shared" si="33"/>
        <v>39640</v>
      </c>
      <c r="J115" s="131">
        <f t="shared" si="21"/>
        <v>78051160</v>
      </c>
      <c r="K115" s="132">
        <f t="shared" si="22"/>
        <v>70246044</v>
      </c>
      <c r="L115" s="132">
        <f t="shared" si="23"/>
        <v>62440928</v>
      </c>
      <c r="M115" s="133">
        <f t="shared" si="24"/>
        <v>195000</v>
      </c>
      <c r="P115"/>
      <c r="Q115"/>
      <c r="S115"/>
    </row>
    <row r="116" spans="1:19" s="1" customFormat="1" x14ac:dyDescent="0.25">
      <c r="A116" s="127">
        <v>112</v>
      </c>
      <c r="B116" s="130">
        <v>2305</v>
      </c>
      <c r="C116" s="130">
        <v>23</v>
      </c>
      <c r="D116" s="130" t="s">
        <v>11</v>
      </c>
      <c r="E116" s="130">
        <v>1328</v>
      </c>
      <c r="F116" s="130">
        <v>118</v>
      </c>
      <c r="G116" s="130">
        <f t="shared" si="18"/>
        <v>1446</v>
      </c>
      <c r="H116" s="129">
        <f t="shared" si="20"/>
        <v>1590.6000000000001</v>
      </c>
      <c r="I116" s="127">
        <f>I115</f>
        <v>39640</v>
      </c>
      <c r="J116" s="131">
        <f t="shared" si="21"/>
        <v>57319440</v>
      </c>
      <c r="K116" s="132">
        <f t="shared" si="22"/>
        <v>51587496</v>
      </c>
      <c r="L116" s="132">
        <f t="shared" si="23"/>
        <v>45855552</v>
      </c>
      <c r="M116" s="133">
        <f t="shared" si="24"/>
        <v>143500</v>
      </c>
      <c r="P116"/>
      <c r="Q116"/>
      <c r="S116"/>
    </row>
    <row r="117" spans="1:19" s="1" customFormat="1" x14ac:dyDescent="0.25">
      <c r="A117" s="127">
        <v>113</v>
      </c>
      <c r="B117" s="130">
        <v>2401</v>
      </c>
      <c r="C117" s="130">
        <v>24</v>
      </c>
      <c r="D117" s="130" t="s">
        <v>40</v>
      </c>
      <c r="E117" s="130">
        <v>1961</v>
      </c>
      <c r="F117" s="130">
        <v>236</v>
      </c>
      <c r="G117" s="130">
        <f t="shared" si="18"/>
        <v>2197</v>
      </c>
      <c r="H117" s="129">
        <f t="shared" si="20"/>
        <v>2416.7000000000003</v>
      </c>
      <c r="I117" s="127">
        <f>I116+120</f>
        <v>39760</v>
      </c>
      <c r="J117" s="131">
        <f t="shared" si="21"/>
        <v>87352720</v>
      </c>
      <c r="K117" s="132">
        <f t="shared" si="22"/>
        <v>78617448</v>
      </c>
      <c r="L117" s="132">
        <f t="shared" si="23"/>
        <v>69882176</v>
      </c>
      <c r="M117" s="133">
        <f t="shared" si="24"/>
        <v>218500</v>
      </c>
      <c r="P117"/>
      <c r="Q117"/>
      <c r="S117"/>
    </row>
    <row r="118" spans="1:19" s="1" customFormat="1" x14ac:dyDescent="0.25">
      <c r="A118" s="127">
        <v>114</v>
      </c>
      <c r="B118" s="130">
        <v>2402</v>
      </c>
      <c r="C118" s="130">
        <v>24</v>
      </c>
      <c r="D118" s="130" t="s">
        <v>11</v>
      </c>
      <c r="E118" s="130">
        <v>966</v>
      </c>
      <c r="F118" s="130">
        <v>74</v>
      </c>
      <c r="G118" s="130">
        <f t="shared" si="18"/>
        <v>1040</v>
      </c>
      <c r="H118" s="129">
        <f t="shared" si="20"/>
        <v>1144</v>
      </c>
      <c r="I118" s="127">
        <f t="shared" ref="I118:I120" si="34">I117</f>
        <v>39760</v>
      </c>
      <c r="J118" s="131">
        <f t="shared" si="21"/>
        <v>41350400</v>
      </c>
      <c r="K118" s="132">
        <f t="shared" si="22"/>
        <v>37215360</v>
      </c>
      <c r="L118" s="132">
        <f t="shared" si="23"/>
        <v>33080320</v>
      </c>
      <c r="M118" s="133">
        <f t="shared" si="24"/>
        <v>103500</v>
      </c>
      <c r="P118"/>
      <c r="Q118"/>
      <c r="S118"/>
    </row>
    <row r="119" spans="1:19" s="1" customFormat="1" x14ac:dyDescent="0.25">
      <c r="A119" s="127">
        <v>115</v>
      </c>
      <c r="B119" s="130">
        <v>2403</v>
      </c>
      <c r="C119" s="130">
        <v>24</v>
      </c>
      <c r="D119" s="130" t="s">
        <v>11</v>
      </c>
      <c r="E119" s="130">
        <v>966</v>
      </c>
      <c r="F119" s="130">
        <v>74</v>
      </c>
      <c r="G119" s="130">
        <f t="shared" si="18"/>
        <v>1040</v>
      </c>
      <c r="H119" s="129">
        <f t="shared" si="20"/>
        <v>1144</v>
      </c>
      <c r="I119" s="127">
        <f t="shared" si="34"/>
        <v>39760</v>
      </c>
      <c r="J119" s="131">
        <f t="shared" si="21"/>
        <v>41350400</v>
      </c>
      <c r="K119" s="132">
        <f t="shared" si="22"/>
        <v>37215360</v>
      </c>
      <c r="L119" s="132">
        <f t="shared" si="23"/>
        <v>33080320</v>
      </c>
      <c r="M119" s="133">
        <f t="shared" si="24"/>
        <v>103500</v>
      </c>
      <c r="P119"/>
      <c r="Q119"/>
      <c r="S119"/>
    </row>
    <row r="120" spans="1:19" s="1" customFormat="1" x14ac:dyDescent="0.25">
      <c r="A120" s="127">
        <v>116</v>
      </c>
      <c r="B120" s="130">
        <v>2404</v>
      </c>
      <c r="C120" s="130">
        <v>24</v>
      </c>
      <c r="D120" s="130" t="s">
        <v>54</v>
      </c>
      <c r="E120" s="130">
        <v>1809</v>
      </c>
      <c r="F120" s="130">
        <v>160</v>
      </c>
      <c r="G120" s="130">
        <f t="shared" si="18"/>
        <v>1969</v>
      </c>
      <c r="H120" s="129">
        <f t="shared" si="20"/>
        <v>2165.9</v>
      </c>
      <c r="I120" s="127">
        <f t="shared" si="34"/>
        <v>39760</v>
      </c>
      <c r="J120" s="131">
        <f t="shared" si="21"/>
        <v>78287440</v>
      </c>
      <c r="K120" s="132">
        <f t="shared" si="22"/>
        <v>70458696</v>
      </c>
      <c r="L120" s="132">
        <f t="shared" si="23"/>
        <v>62629952</v>
      </c>
      <c r="M120" s="133">
        <f t="shared" si="24"/>
        <v>195500</v>
      </c>
      <c r="P120"/>
      <c r="Q120"/>
      <c r="S120"/>
    </row>
    <row r="121" spans="1:19" s="1" customFormat="1" x14ac:dyDescent="0.25">
      <c r="A121" s="127">
        <v>117</v>
      </c>
      <c r="B121" s="130">
        <v>2405</v>
      </c>
      <c r="C121" s="130">
        <v>24</v>
      </c>
      <c r="D121" s="130" t="s">
        <v>11</v>
      </c>
      <c r="E121" s="130">
        <v>1328</v>
      </c>
      <c r="F121" s="130">
        <v>118</v>
      </c>
      <c r="G121" s="130">
        <f t="shared" si="18"/>
        <v>1446</v>
      </c>
      <c r="H121" s="129">
        <f t="shared" si="20"/>
        <v>1590.6000000000001</v>
      </c>
      <c r="I121" s="127">
        <f>I120</f>
        <v>39760</v>
      </c>
      <c r="J121" s="131">
        <f t="shared" si="21"/>
        <v>57492960</v>
      </c>
      <c r="K121" s="132">
        <f t="shared" si="22"/>
        <v>51743664</v>
      </c>
      <c r="L121" s="132">
        <f t="shared" si="23"/>
        <v>45994368</v>
      </c>
      <c r="M121" s="133">
        <f t="shared" si="24"/>
        <v>143500</v>
      </c>
      <c r="P121"/>
      <c r="Q121"/>
      <c r="S121"/>
    </row>
    <row r="122" spans="1:19" s="1" customFormat="1" x14ac:dyDescent="0.25">
      <c r="A122" s="127">
        <v>118</v>
      </c>
      <c r="B122" s="130">
        <v>2501</v>
      </c>
      <c r="C122" s="130">
        <v>25</v>
      </c>
      <c r="D122" s="130" t="s">
        <v>40</v>
      </c>
      <c r="E122" s="130">
        <v>1961</v>
      </c>
      <c r="F122" s="130">
        <v>236</v>
      </c>
      <c r="G122" s="130">
        <f t="shared" si="18"/>
        <v>2197</v>
      </c>
      <c r="H122" s="129">
        <f t="shared" si="20"/>
        <v>2416.7000000000003</v>
      </c>
      <c r="I122" s="127">
        <f>I121+120</f>
        <v>39880</v>
      </c>
      <c r="J122" s="131">
        <f t="shared" si="21"/>
        <v>87616360</v>
      </c>
      <c r="K122" s="132">
        <f t="shared" si="22"/>
        <v>78854724</v>
      </c>
      <c r="L122" s="132">
        <f t="shared" si="23"/>
        <v>70093088</v>
      </c>
      <c r="M122" s="133">
        <f t="shared" si="24"/>
        <v>219000</v>
      </c>
      <c r="P122"/>
      <c r="Q122"/>
      <c r="S122"/>
    </row>
    <row r="123" spans="1:19" s="1" customFormat="1" x14ac:dyDescent="0.25">
      <c r="A123" s="127">
        <v>119</v>
      </c>
      <c r="B123" s="130">
        <v>2502</v>
      </c>
      <c r="C123" s="130">
        <v>25</v>
      </c>
      <c r="D123" s="130" t="s">
        <v>11</v>
      </c>
      <c r="E123" s="130">
        <v>966</v>
      </c>
      <c r="F123" s="130">
        <v>74</v>
      </c>
      <c r="G123" s="130">
        <f t="shared" si="18"/>
        <v>1040</v>
      </c>
      <c r="H123" s="129">
        <f t="shared" si="20"/>
        <v>1144</v>
      </c>
      <c r="I123" s="127">
        <f t="shared" ref="I123:I125" si="35">I122</f>
        <v>39880</v>
      </c>
      <c r="J123" s="131">
        <f t="shared" si="21"/>
        <v>41475200</v>
      </c>
      <c r="K123" s="132">
        <f t="shared" si="22"/>
        <v>37327680</v>
      </c>
      <c r="L123" s="132">
        <f t="shared" si="23"/>
        <v>33180160</v>
      </c>
      <c r="M123" s="133">
        <f t="shared" si="24"/>
        <v>103500</v>
      </c>
      <c r="P123"/>
      <c r="Q123"/>
      <c r="S123"/>
    </row>
    <row r="124" spans="1:19" s="1" customFormat="1" x14ac:dyDescent="0.25">
      <c r="A124" s="127">
        <v>120</v>
      </c>
      <c r="B124" s="130">
        <v>2503</v>
      </c>
      <c r="C124" s="130">
        <v>25</v>
      </c>
      <c r="D124" s="130" t="s">
        <v>11</v>
      </c>
      <c r="E124" s="130">
        <v>966</v>
      </c>
      <c r="F124" s="130">
        <v>74</v>
      </c>
      <c r="G124" s="130">
        <f t="shared" si="18"/>
        <v>1040</v>
      </c>
      <c r="H124" s="129">
        <f t="shared" si="20"/>
        <v>1144</v>
      </c>
      <c r="I124" s="127">
        <f t="shared" si="35"/>
        <v>39880</v>
      </c>
      <c r="J124" s="131">
        <f t="shared" si="21"/>
        <v>41475200</v>
      </c>
      <c r="K124" s="132">
        <f t="shared" si="22"/>
        <v>37327680</v>
      </c>
      <c r="L124" s="132">
        <f t="shared" si="23"/>
        <v>33180160</v>
      </c>
      <c r="M124" s="133">
        <f t="shared" si="24"/>
        <v>103500</v>
      </c>
      <c r="P124"/>
      <c r="Q124"/>
      <c r="S124"/>
    </row>
    <row r="125" spans="1:19" s="1" customFormat="1" x14ac:dyDescent="0.25">
      <c r="A125" s="127">
        <v>121</v>
      </c>
      <c r="B125" s="130">
        <v>2504</v>
      </c>
      <c r="C125" s="130">
        <v>25</v>
      </c>
      <c r="D125" s="130" t="s">
        <v>54</v>
      </c>
      <c r="E125" s="130">
        <v>1809</v>
      </c>
      <c r="F125" s="130">
        <v>160</v>
      </c>
      <c r="G125" s="130">
        <f t="shared" si="18"/>
        <v>1969</v>
      </c>
      <c r="H125" s="129">
        <f t="shared" si="20"/>
        <v>2165.9</v>
      </c>
      <c r="I125" s="127">
        <f t="shared" si="35"/>
        <v>39880</v>
      </c>
      <c r="J125" s="131">
        <f t="shared" si="21"/>
        <v>78523720</v>
      </c>
      <c r="K125" s="132">
        <f t="shared" si="22"/>
        <v>70671348</v>
      </c>
      <c r="L125" s="132">
        <f t="shared" si="23"/>
        <v>62818976</v>
      </c>
      <c r="M125" s="133">
        <f t="shared" si="24"/>
        <v>196500</v>
      </c>
      <c r="P125"/>
      <c r="Q125"/>
      <c r="S125"/>
    </row>
    <row r="126" spans="1:19" s="1" customFormat="1" x14ac:dyDescent="0.25">
      <c r="A126" s="127">
        <v>122</v>
      </c>
      <c r="B126" s="130">
        <v>2505</v>
      </c>
      <c r="C126" s="130">
        <v>25</v>
      </c>
      <c r="D126" s="130" t="s">
        <v>11</v>
      </c>
      <c r="E126" s="130">
        <v>1328</v>
      </c>
      <c r="F126" s="130">
        <v>118</v>
      </c>
      <c r="G126" s="130">
        <f t="shared" si="18"/>
        <v>1446</v>
      </c>
      <c r="H126" s="129">
        <f t="shared" si="20"/>
        <v>1590.6000000000001</v>
      </c>
      <c r="I126" s="127">
        <f>I125</f>
        <v>39880</v>
      </c>
      <c r="J126" s="131">
        <f t="shared" si="21"/>
        <v>57666480</v>
      </c>
      <c r="K126" s="132">
        <f t="shared" si="22"/>
        <v>51899832</v>
      </c>
      <c r="L126" s="132">
        <f t="shared" si="23"/>
        <v>46133184</v>
      </c>
      <c r="M126" s="133">
        <f t="shared" si="24"/>
        <v>144000</v>
      </c>
      <c r="P126"/>
      <c r="Q126"/>
      <c r="S126"/>
    </row>
    <row r="127" spans="1:19" s="1" customFormat="1" x14ac:dyDescent="0.25">
      <c r="A127" s="127">
        <v>123</v>
      </c>
      <c r="B127" s="130">
        <v>2601</v>
      </c>
      <c r="C127" s="130">
        <v>26</v>
      </c>
      <c r="D127" s="130" t="s">
        <v>40</v>
      </c>
      <c r="E127" s="130">
        <v>1961</v>
      </c>
      <c r="F127" s="130">
        <v>236</v>
      </c>
      <c r="G127" s="130">
        <f t="shared" si="18"/>
        <v>2197</v>
      </c>
      <c r="H127" s="129">
        <f t="shared" si="20"/>
        <v>2416.7000000000003</v>
      </c>
      <c r="I127" s="127">
        <f>I126+120</f>
        <v>40000</v>
      </c>
      <c r="J127" s="131">
        <f t="shared" si="21"/>
        <v>87880000</v>
      </c>
      <c r="K127" s="132">
        <f t="shared" si="22"/>
        <v>79092000</v>
      </c>
      <c r="L127" s="132">
        <f t="shared" si="23"/>
        <v>70304000</v>
      </c>
      <c r="M127" s="133">
        <f t="shared" si="24"/>
        <v>219500</v>
      </c>
      <c r="P127"/>
      <c r="Q127"/>
      <c r="S127"/>
    </row>
    <row r="128" spans="1:19" s="1" customFormat="1" x14ac:dyDescent="0.25">
      <c r="A128" s="127">
        <v>124</v>
      </c>
      <c r="B128" s="130">
        <v>2602</v>
      </c>
      <c r="C128" s="130">
        <v>26</v>
      </c>
      <c r="D128" s="130" t="s">
        <v>11</v>
      </c>
      <c r="E128" s="130">
        <v>966</v>
      </c>
      <c r="F128" s="130">
        <v>74</v>
      </c>
      <c r="G128" s="130">
        <f t="shared" si="18"/>
        <v>1040</v>
      </c>
      <c r="H128" s="129">
        <f t="shared" si="20"/>
        <v>1144</v>
      </c>
      <c r="I128" s="127">
        <f t="shared" ref="I128:I130" si="36">I127</f>
        <v>40000</v>
      </c>
      <c r="J128" s="131">
        <f t="shared" si="21"/>
        <v>41600000</v>
      </c>
      <c r="K128" s="132">
        <f t="shared" si="22"/>
        <v>37440000</v>
      </c>
      <c r="L128" s="132">
        <f t="shared" si="23"/>
        <v>33280000</v>
      </c>
      <c r="M128" s="133">
        <f t="shared" si="24"/>
        <v>104000</v>
      </c>
      <c r="P128"/>
      <c r="Q128"/>
      <c r="S128"/>
    </row>
    <row r="129" spans="1:19" s="1" customFormat="1" x14ac:dyDescent="0.25">
      <c r="A129" s="127">
        <v>125</v>
      </c>
      <c r="B129" s="130">
        <v>2603</v>
      </c>
      <c r="C129" s="130">
        <v>26</v>
      </c>
      <c r="D129" s="130" t="s">
        <v>11</v>
      </c>
      <c r="E129" s="130">
        <v>966</v>
      </c>
      <c r="F129" s="130">
        <v>74</v>
      </c>
      <c r="G129" s="130">
        <f t="shared" si="18"/>
        <v>1040</v>
      </c>
      <c r="H129" s="129">
        <f t="shared" si="20"/>
        <v>1144</v>
      </c>
      <c r="I129" s="127">
        <f t="shared" si="36"/>
        <v>40000</v>
      </c>
      <c r="J129" s="131">
        <f t="shared" si="21"/>
        <v>41600000</v>
      </c>
      <c r="K129" s="132">
        <f t="shared" si="22"/>
        <v>37440000</v>
      </c>
      <c r="L129" s="132">
        <f t="shared" si="23"/>
        <v>33280000</v>
      </c>
      <c r="M129" s="133">
        <f t="shared" si="24"/>
        <v>104000</v>
      </c>
      <c r="P129"/>
      <c r="Q129"/>
      <c r="S129"/>
    </row>
    <row r="130" spans="1:19" s="1" customFormat="1" x14ac:dyDescent="0.25">
      <c r="A130" s="127">
        <v>126</v>
      </c>
      <c r="B130" s="130">
        <v>2604</v>
      </c>
      <c r="C130" s="130">
        <v>26</v>
      </c>
      <c r="D130" s="130" t="s">
        <v>54</v>
      </c>
      <c r="E130" s="130">
        <v>1809</v>
      </c>
      <c r="F130" s="130">
        <v>160</v>
      </c>
      <c r="G130" s="130">
        <f t="shared" si="18"/>
        <v>1969</v>
      </c>
      <c r="H130" s="129">
        <f t="shared" si="20"/>
        <v>2165.9</v>
      </c>
      <c r="I130" s="127">
        <f t="shared" si="36"/>
        <v>40000</v>
      </c>
      <c r="J130" s="131">
        <f t="shared" si="21"/>
        <v>78760000</v>
      </c>
      <c r="K130" s="132">
        <f t="shared" si="22"/>
        <v>70884000</v>
      </c>
      <c r="L130" s="132">
        <f t="shared" si="23"/>
        <v>63008000</v>
      </c>
      <c r="M130" s="133">
        <f t="shared" si="24"/>
        <v>197000</v>
      </c>
      <c r="P130"/>
      <c r="Q130"/>
      <c r="S130"/>
    </row>
    <row r="131" spans="1:19" s="1" customFormat="1" x14ac:dyDescent="0.25">
      <c r="A131" s="127">
        <v>127</v>
      </c>
      <c r="B131" s="130">
        <v>2605</v>
      </c>
      <c r="C131" s="130">
        <v>26</v>
      </c>
      <c r="D131" s="130" t="s">
        <v>11</v>
      </c>
      <c r="E131" s="130">
        <v>1328</v>
      </c>
      <c r="F131" s="130">
        <v>118</v>
      </c>
      <c r="G131" s="130">
        <f t="shared" ref="G131" si="37">E131+F131</f>
        <v>1446</v>
      </c>
      <c r="H131" s="129">
        <f t="shared" si="20"/>
        <v>1590.6000000000001</v>
      </c>
      <c r="I131" s="127">
        <f>I130</f>
        <v>40000</v>
      </c>
      <c r="J131" s="131">
        <f t="shared" si="21"/>
        <v>57840000</v>
      </c>
      <c r="K131" s="132">
        <f t="shared" si="22"/>
        <v>52056000</v>
      </c>
      <c r="L131" s="132">
        <f t="shared" si="23"/>
        <v>46272000</v>
      </c>
      <c r="M131" s="133">
        <f t="shared" si="24"/>
        <v>144500</v>
      </c>
      <c r="P131"/>
      <c r="Q131"/>
      <c r="S131"/>
    </row>
    <row r="132" spans="1:19" s="1" customFormat="1" x14ac:dyDescent="0.25">
      <c r="A132" s="134" t="s">
        <v>12</v>
      </c>
      <c r="B132" s="135"/>
      <c r="C132" s="135"/>
      <c r="D132" s="136"/>
      <c r="E132" s="137">
        <f t="shared" ref="E132:H132" si="38">SUM(E2:E131)</f>
        <v>182780</v>
      </c>
      <c r="F132" s="137">
        <f t="shared" si="38"/>
        <v>17212</v>
      </c>
      <c r="G132" s="137">
        <f t="shared" si="38"/>
        <v>199992</v>
      </c>
      <c r="H132" s="137">
        <f t="shared" si="38"/>
        <v>212741.10000000006</v>
      </c>
      <c r="I132" s="127"/>
      <c r="J132" s="138">
        <f t="shared" ref="J132:L132" si="39">SUM(J2:J131)</f>
        <v>7447124880</v>
      </c>
      <c r="K132" s="138">
        <f t="shared" si="39"/>
        <v>6702412392</v>
      </c>
      <c r="L132" s="138">
        <f t="shared" si="39"/>
        <v>5957699904</v>
      </c>
      <c r="M132" s="139"/>
      <c r="P132"/>
      <c r="Q132"/>
      <c r="S132"/>
    </row>
    <row r="133" spans="1:19" s="1" customFormat="1" x14ac:dyDescent="0.25">
      <c r="A133" s="140"/>
      <c r="B133" s="141"/>
      <c r="C133" s="141"/>
      <c r="D133" s="140"/>
      <c r="E133" s="142"/>
      <c r="F133" s="142"/>
      <c r="G133" s="142"/>
      <c r="H133" s="142"/>
      <c r="I133" s="142"/>
      <c r="J133" s="142"/>
      <c r="K133" s="143"/>
      <c r="L133" s="143"/>
      <c r="M133" s="144"/>
      <c r="P133"/>
      <c r="Q133"/>
      <c r="S133"/>
    </row>
    <row r="134" spans="1:19" s="1" customFormat="1" x14ac:dyDescent="0.25">
      <c r="A134" s="140"/>
      <c r="B134" s="141"/>
      <c r="C134" s="141"/>
      <c r="D134" s="140"/>
      <c r="E134" s="142"/>
      <c r="F134" s="142"/>
      <c r="G134" s="142"/>
      <c r="H134" s="142"/>
      <c r="I134" s="142"/>
      <c r="J134" s="142"/>
      <c r="K134" s="143"/>
      <c r="L134" s="143"/>
      <c r="M134" s="144"/>
      <c r="P134"/>
      <c r="Q134"/>
      <c r="S134"/>
    </row>
    <row r="135" spans="1:19" s="1" customFormat="1" x14ac:dyDescent="0.25">
      <c r="A135" s="140"/>
      <c r="B135" s="141"/>
      <c r="C135" s="141"/>
      <c r="D135" s="140"/>
      <c r="E135" s="142"/>
      <c r="F135" s="142"/>
      <c r="G135" s="142"/>
      <c r="H135" s="142"/>
      <c r="I135" s="142"/>
      <c r="J135" s="142"/>
      <c r="K135" s="143"/>
      <c r="L135" s="143"/>
      <c r="M135" s="144"/>
      <c r="P135"/>
      <c r="Q135"/>
      <c r="S135"/>
    </row>
    <row r="136" spans="1:19" s="1" customFormat="1" x14ac:dyDescent="0.25">
      <c r="A136" s="140"/>
      <c r="B136" s="141"/>
      <c r="C136" s="141"/>
      <c r="D136" s="140"/>
      <c r="E136" s="142"/>
      <c r="F136" s="142"/>
      <c r="G136" s="142"/>
      <c r="H136" s="142"/>
      <c r="I136" s="142"/>
      <c r="J136" s="142"/>
      <c r="K136" s="143"/>
      <c r="L136" s="143"/>
      <c r="M136" s="144"/>
      <c r="P136"/>
      <c r="Q136"/>
      <c r="S136"/>
    </row>
    <row r="137" spans="1:19" s="102" customFormat="1" x14ac:dyDescent="0.25">
      <c r="A137" s="140"/>
      <c r="B137" s="141"/>
      <c r="C137" s="141"/>
      <c r="D137" s="140"/>
      <c r="E137" s="142"/>
      <c r="F137" s="142"/>
      <c r="G137" s="142"/>
      <c r="H137" s="142"/>
      <c r="I137" s="142"/>
      <c r="J137" s="142"/>
      <c r="K137" s="143"/>
      <c r="L137" s="143"/>
      <c r="M137" s="144"/>
      <c r="N137" s="1"/>
      <c r="O137" s="1"/>
      <c r="P137"/>
      <c r="Q137"/>
      <c r="R137" s="1"/>
      <c r="S137"/>
    </row>
    <row r="138" spans="1:19" s="102" customFormat="1" x14ac:dyDescent="0.25">
      <c r="A138" s="140"/>
      <c r="B138" s="141"/>
      <c r="C138" s="141"/>
      <c r="D138" s="140"/>
      <c r="E138" s="142"/>
      <c r="F138" s="142"/>
      <c r="G138" s="142"/>
      <c r="H138" s="142"/>
      <c r="I138" s="142"/>
      <c r="J138" s="142"/>
      <c r="K138" s="143"/>
      <c r="L138" s="143"/>
      <c r="M138" s="144"/>
      <c r="N138" s="1"/>
      <c r="O138" s="1"/>
      <c r="P138"/>
      <c r="Q138"/>
      <c r="R138" s="1"/>
      <c r="S138"/>
    </row>
  </sheetData>
  <mergeCells count="1">
    <mergeCell ref="A132:D13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4"/>
  <sheetViews>
    <sheetView zoomScale="130" zoomScaleNormal="130" workbookViewId="0">
      <selection activeCell="K2" sqref="K2"/>
    </sheetView>
  </sheetViews>
  <sheetFormatPr defaultRowHeight="15" x14ac:dyDescent="0.25"/>
  <cols>
    <col min="2" max="2" width="13.5703125" customWidth="1"/>
    <col min="3" max="3" width="18.5703125" style="1" customWidth="1"/>
    <col min="4" max="4" width="10.42578125" style="1" customWidth="1"/>
    <col min="5" max="6" width="11.5703125" style="1" bestFit="1" customWidth="1"/>
    <col min="7" max="7" width="19.28515625" style="1" customWidth="1"/>
    <col min="8" max="9" width="21" style="1" customWidth="1"/>
    <col min="10" max="10" width="16.85546875" style="1" bestFit="1" customWidth="1"/>
    <col min="11" max="11" width="19.28515625" style="1" customWidth="1"/>
    <col min="13" max="13" width="19.7109375" customWidth="1"/>
  </cols>
  <sheetData>
    <row r="1" spans="1:14" s="15" customFormat="1" ht="21" customHeight="1" x14ac:dyDescent="0.25">
      <c r="A1" s="62" t="s">
        <v>3</v>
      </c>
      <c r="B1" s="62" t="s">
        <v>21</v>
      </c>
      <c r="C1" s="62" t="s">
        <v>9</v>
      </c>
      <c r="D1" s="62" t="s">
        <v>4</v>
      </c>
      <c r="E1" s="62" t="s">
        <v>5</v>
      </c>
      <c r="F1" s="62" t="s">
        <v>6</v>
      </c>
      <c r="G1" s="62" t="s">
        <v>7</v>
      </c>
      <c r="H1" s="62" t="s">
        <v>8</v>
      </c>
      <c r="I1" s="62" t="s">
        <v>20</v>
      </c>
      <c r="J1" s="14"/>
      <c r="K1" s="14"/>
      <c r="N1" s="5"/>
    </row>
    <row r="2" spans="1:14" s="15" customFormat="1" ht="60.75" customHeight="1" x14ac:dyDescent="0.25">
      <c r="A2" s="14">
        <v>1</v>
      </c>
      <c r="B2" s="14">
        <v>5</v>
      </c>
      <c r="C2" s="32" t="s">
        <v>59</v>
      </c>
      <c r="D2" s="14">
        <f>244</f>
        <v>244</v>
      </c>
      <c r="E2" s="58">
        <f>'Tower 5'!G246</f>
        <v>119765</v>
      </c>
      <c r="F2" s="59">
        <f>'Tower 5'!H246</f>
        <v>131741.49999999965</v>
      </c>
      <c r="G2" s="60">
        <f>'Tower 5'!J246</f>
        <v>4783997300</v>
      </c>
      <c r="H2" s="60">
        <f>'Tower 5'!K246</f>
        <v>4305597570</v>
      </c>
      <c r="I2" s="60">
        <f>'Tower 5'!L246</f>
        <v>3827197840</v>
      </c>
      <c r="J2" s="14">
        <v>3500</v>
      </c>
      <c r="K2" s="84">
        <f>F2*J2</f>
        <v>461095249.99999875</v>
      </c>
      <c r="M2" s="61"/>
      <c r="N2" s="5"/>
    </row>
    <row r="3" spans="1:14" s="15" customFormat="1" ht="60.75" customHeight="1" x14ac:dyDescent="0.25">
      <c r="A3" s="14"/>
      <c r="B3" s="14"/>
      <c r="C3" s="32"/>
      <c r="D3" s="14"/>
      <c r="E3" s="58"/>
      <c r="F3" s="59"/>
      <c r="G3" s="60"/>
      <c r="H3" s="60"/>
      <c r="I3" s="60"/>
      <c r="J3" s="14"/>
      <c r="K3" s="84"/>
      <c r="M3" s="61"/>
      <c r="N3" s="5"/>
    </row>
    <row r="4" spans="1:14" s="15" customFormat="1" ht="24.75" customHeight="1" x14ac:dyDescent="0.25">
      <c r="A4" s="114" t="s">
        <v>12</v>
      </c>
      <c r="B4" s="114"/>
      <c r="C4" s="114"/>
      <c r="D4" s="17">
        <f>SUM(D2:D3)</f>
        <v>244</v>
      </c>
      <c r="E4" s="18">
        <f t="shared" ref="E4:I4" si="0">SUM(E2:E3)</f>
        <v>119765</v>
      </c>
      <c r="F4" s="18">
        <f t="shared" si="0"/>
        <v>131741.49999999965</v>
      </c>
      <c r="G4" s="83">
        <f t="shared" si="0"/>
        <v>4783997300</v>
      </c>
      <c r="H4" s="83">
        <f t="shared" si="0"/>
        <v>4305597570</v>
      </c>
      <c r="I4" s="83">
        <f t="shared" si="0"/>
        <v>3827197840</v>
      </c>
      <c r="J4" s="14"/>
      <c r="K4" s="85">
        <f>SUM(K2:K3)</f>
        <v>461095249.99999875</v>
      </c>
      <c r="L4" s="5"/>
      <c r="M4" s="19"/>
      <c r="N4" s="5"/>
    </row>
    <row r="5" spans="1:14" s="15" customFormat="1" x14ac:dyDescent="0.25">
      <c r="G5" s="5"/>
      <c r="H5" s="5"/>
      <c r="I5" s="5"/>
      <c r="J5" s="5"/>
      <c r="K5" s="6"/>
      <c r="L5" s="5"/>
      <c r="M5" s="5"/>
      <c r="N5" s="5"/>
    </row>
    <row r="6" spans="1:14" s="15" customFormat="1" x14ac:dyDescent="0.25">
      <c r="G6" s="5"/>
      <c r="H6" s="5"/>
      <c r="I6" s="5"/>
      <c r="J6" s="5"/>
      <c r="K6" s="5"/>
      <c r="L6" s="5"/>
      <c r="M6" s="5"/>
      <c r="N6" s="5"/>
    </row>
    <row r="7" spans="1:14" s="15" customFormat="1" ht="51" customHeight="1" x14ac:dyDescent="0.25">
      <c r="C7" s="21"/>
      <c r="E7" s="22"/>
      <c r="F7" s="22"/>
      <c r="G7" s="23"/>
      <c r="H7" s="23"/>
      <c r="I7" s="23"/>
      <c r="J7" s="5"/>
      <c r="K7" s="16">
        <f>F7*J7</f>
        <v>0</v>
      </c>
      <c r="L7" s="5"/>
      <c r="M7" s="5"/>
      <c r="N7" s="5"/>
    </row>
    <row r="8" spans="1:14" s="5" customFormat="1" ht="56.25" customHeight="1" x14ac:dyDescent="0.25">
      <c r="A8" s="53"/>
      <c r="B8" s="53"/>
      <c r="C8" s="54"/>
      <c r="D8" s="53"/>
      <c r="E8" s="55"/>
      <c r="F8" s="55"/>
      <c r="G8" s="27"/>
      <c r="H8" s="27"/>
      <c r="I8" s="27"/>
      <c r="K8" s="16">
        <f>F8*J8</f>
        <v>0</v>
      </c>
    </row>
    <row r="9" spans="1:14" s="15" customFormat="1" ht="15.75" x14ac:dyDescent="0.25">
      <c r="A9" s="115"/>
      <c r="B9" s="115"/>
      <c r="C9" s="115"/>
      <c r="D9" s="28"/>
      <c r="E9" s="29"/>
      <c r="F9" s="29"/>
      <c r="G9" s="30"/>
      <c r="H9" s="30"/>
      <c r="I9" s="30"/>
      <c r="J9" s="5"/>
      <c r="K9" s="20">
        <f>SUM(K7:K8)</f>
        <v>0</v>
      </c>
      <c r="L9" s="5"/>
      <c r="M9" s="5"/>
      <c r="N9" s="5"/>
    </row>
    <row r="10" spans="1:14" s="15" customFormat="1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s="15" customFormat="1" x14ac:dyDescent="0.25">
      <c r="G11" s="5"/>
      <c r="H11" s="5"/>
      <c r="I11" s="5"/>
      <c r="J11" s="5"/>
      <c r="K11" s="5"/>
    </row>
    <row r="12" spans="1:14" s="15" customFormat="1" ht="16.5" x14ac:dyDescent="0.25">
      <c r="C12" s="21"/>
      <c r="E12" s="22"/>
      <c r="F12" s="22"/>
      <c r="G12" s="23"/>
      <c r="H12" s="23"/>
      <c r="I12" s="23"/>
      <c r="J12" s="5"/>
      <c r="K12" s="24"/>
    </row>
    <row r="13" spans="1:14" s="5" customFormat="1" ht="16.5" x14ac:dyDescent="0.25">
      <c r="C13" s="25"/>
      <c r="E13" s="26"/>
      <c r="F13" s="26"/>
      <c r="G13" s="27"/>
      <c r="H13" s="27"/>
      <c r="I13" s="27"/>
      <c r="K13" s="24"/>
    </row>
    <row r="14" spans="1:14" s="15" customFormat="1" ht="15.75" x14ac:dyDescent="0.25">
      <c r="A14" s="115"/>
      <c r="B14" s="115"/>
      <c r="C14" s="115"/>
      <c r="D14" s="28"/>
      <c r="E14" s="29"/>
      <c r="F14" s="29"/>
      <c r="G14" s="30"/>
      <c r="H14" s="30"/>
      <c r="I14" s="30"/>
      <c r="J14" s="5"/>
      <c r="K14" s="31"/>
    </row>
  </sheetData>
  <mergeCells count="3">
    <mergeCell ref="A4:C4"/>
    <mergeCell ref="A9:C9"/>
    <mergeCell ref="A14:C14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398FBA-0B15-44AF-A107-08E97B586124}">
  <dimension ref="B9:Z117"/>
  <sheetViews>
    <sheetView zoomScaleNormal="100" workbookViewId="0">
      <selection activeCell="R11" sqref="R11"/>
    </sheetView>
  </sheetViews>
  <sheetFormatPr defaultRowHeight="16.5" x14ac:dyDescent="0.3"/>
  <cols>
    <col min="1" max="5" width="9.140625" style="34"/>
    <col min="6" max="6" width="6.140625" style="34" bestFit="1" customWidth="1"/>
    <col min="7" max="16384" width="9.140625" style="34"/>
  </cols>
  <sheetData>
    <row r="9" spans="18:21" x14ac:dyDescent="0.3">
      <c r="R9" s="34" t="s">
        <v>13</v>
      </c>
      <c r="S9" s="34">
        <v>69.040000000000006</v>
      </c>
      <c r="T9" s="40">
        <f>S9*10.764</f>
        <v>743.14656000000002</v>
      </c>
      <c r="U9" s="34">
        <v>44</v>
      </c>
    </row>
    <row r="10" spans="18:21" x14ac:dyDescent="0.3">
      <c r="R10" s="34" t="s">
        <v>30</v>
      </c>
      <c r="S10" s="34">
        <v>35.479999999999997</v>
      </c>
      <c r="T10" s="40">
        <f t="shared" ref="T10:T12" si="0">S10*10.764</f>
        <v>381.90671999999995</v>
      </c>
      <c r="U10" s="34">
        <v>100</v>
      </c>
    </row>
    <row r="11" spans="18:21" x14ac:dyDescent="0.3">
      <c r="R11" s="34" t="s">
        <v>35</v>
      </c>
      <c r="S11" s="34">
        <v>25.26</v>
      </c>
      <c r="T11" s="40">
        <f t="shared" si="0"/>
        <v>271.89864</v>
      </c>
      <c r="U11" s="34">
        <v>3</v>
      </c>
    </row>
    <row r="12" spans="18:21" x14ac:dyDescent="0.3">
      <c r="R12" s="34" t="s">
        <v>36</v>
      </c>
      <c r="S12" s="34">
        <v>36.51</v>
      </c>
      <c r="T12" s="40">
        <f t="shared" si="0"/>
        <v>392.99363999999997</v>
      </c>
      <c r="U12" s="34">
        <v>100</v>
      </c>
    </row>
    <row r="13" spans="18:21" x14ac:dyDescent="0.3">
      <c r="U13" s="42">
        <f>SUM(U9:U12)</f>
        <v>247</v>
      </c>
    </row>
    <row r="46" spans="2:18" ht="18.75" x14ac:dyDescent="0.3">
      <c r="B46" s="33"/>
    </row>
    <row r="48" spans="2:18" x14ac:dyDescent="0.3">
      <c r="N48" s="35"/>
      <c r="O48" s="35"/>
      <c r="P48" s="35"/>
      <c r="Q48" s="35"/>
      <c r="R48" s="35"/>
    </row>
    <row r="49" spans="5:26" x14ac:dyDescent="0.3">
      <c r="N49" s="36"/>
      <c r="O49" s="36"/>
      <c r="P49" s="36"/>
      <c r="Q49" s="37"/>
      <c r="R49" s="36"/>
    </row>
    <row r="50" spans="5:26" x14ac:dyDescent="0.3">
      <c r="N50" s="36"/>
      <c r="O50" s="36"/>
      <c r="P50" s="36"/>
      <c r="Q50" s="37"/>
      <c r="R50" s="36"/>
    </row>
    <row r="51" spans="5:26" x14ac:dyDescent="0.3">
      <c r="N51" s="36"/>
      <c r="O51" s="36"/>
      <c r="P51" s="36"/>
      <c r="Q51" s="37"/>
      <c r="R51" s="36"/>
      <c r="X51" s="35"/>
      <c r="Y51" s="35"/>
      <c r="Z51" s="35"/>
    </row>
    <row r="52" spans="5:26" x14ac:dyDescent="0.3">
      <c r="N52" s="36"/>
      <c r="O52" s="36"/>
      <c r="P52" s="36"/>
      <c r="Q52" s="37"/>
      <c r="R52" s="36"/>
      <c r="X52" s="38"/>
      <c r="Y52" s="38"/>
      <c r="Z52" s="38"/>
    </row>
    <row r="53" spans="5:26" x14ac:dyDescent="0.3">
      <c r="N53" s="36"/>
      <c r="O53" s="36"/>
      <c r="P53" s="36"/>
      <c r="Q53" s="37"/>
      <c r="R53" s="36"/>
      <c r="X53" s="38"/>
      <c r="Y53" s="38"/>
      <c r="Z53" s="38"/>
    </row>
    <row r="54" spans="5:26" x14ac:dyDescent="0.3">
      <c r="N54" s="36"/>
      <c r="O54" s="36"/>
      <c r="P54" s="36"/>
      <c r="Q54" s="37"/>
      <c r="R54" s="36"/>
      <c r="X54" s="38"/>
      <c r="Y54" s="38"/>
      <c r="Z54" s="38"/>
    </row>
    <row r="55" spans="5:26" x14ac:dyDescent="0.3">
      <c r="N55" s="36"/>
      <c r="O55" s="36"/>
      <c r="P55" s="36"/>
      <c r="Q55" s="37"/>
      <c r="R55" s="36"/>
      <c r="X55" s="39"/>
      <c r="Y55" s="39"/>
      <c r="Z55" s="39"/>
    </row>
    <row r="56" spans="5:26" x14ac:dyDescent="0.3">
      <c r="N56" s="36"/>
      <c r="O56" s="36"/>
      <c r="P56" s="36"/>
      <c r="Q56" s="37"/>
      <c r="R56" s="36"/>
      <c r="X56" s="39"/>
      <c r="Y56" s="39"/>
      <c r="Z56" s="39"/>
    </row>
    <row r="57" spans="5:26" x14ac:dyDescent="0.3">
      <c r="N57" s="36"/>
      <c r="O57" s="36"/>
      <c r="P57" s="36"/>
      <c r="Q57" s="37"/>
      <c r="R57" s="36"/>
      <c r="X57" s="39"/>
      <c r="Y57" s="39"/>
      <c r="Z57" s="39"/>
    </row>
    <row r="58" spans="5:26" x14ac:dyDescent="0.3">
      <c r="N58" s="36"/>
      <c r="O58" s="36"/>
      <c r="P58" s="36"/>
      <c r="Q58" s="37"/>
      <c r="R58" s="36"/>
      <c r="X58" s="39"/>
      <c r="Y58" s="39"/>
      <c r="Z58" s="39"/>
    </row>
    <row r="59" spans="5:26" x14ac:dyDescent="0.3">
      <c r="N59" s="36"/>
      <c r="O59" s="36"/>
      <c r="P59" s="36"/>
      <c r="Q59" s="37"/>
      <c r="R59" s="36"/>
      <c r="X59" s="38"/>
      <c r="Y59" s="38"/>
      <c r="Z59" s="38"/>
    </row>
    <row r="60" spans="5:26" x14ac:dyDescent="0.3">
      <c r="N60" s="36"/>
      <c r="O60" s="36"/>
      <c r="P60" s="36"/>
      <c r="Q60" s="37"/>
      <c r="R60" s="36"/>
      <c r="X60" s="38"/>
      <c r="Y60" s="38"/>
      <c r="Z60" s="38"/>
    </row>
    <row r="61" spans="5:26" x14ac:dyDescent="0.3">
      <c r="R61" s="41"/>
    </row>
    <row r="63" spans="5:26" x14ac:dyDescent="0.3">
      <c r="E63" s="35"/>
      <c r="F63" s="35"/>
      <c r="G63" s="35"/>
      <c r="H63" s="35"/>
      <c r="I63" s="35"/>
    </row>
    <row r="64" spans="5:26" x14ac:dyDescent="0.3">
      <c r="E64" s="36"/>
      <c r="F64" s="36"/>
      <c r="G64" s="36"/>
      <c r="H64" s="45"/>
      <c r="I64" s="36"/>
    </row>
    <row r="65" spans="2:26" x14ac:dyDescent="0.3">
      <c r="E65" s="36"/>
      <c r="F65" s="36"/>
      <c r="G65" s="36"/>
      <c r="H65" s="45"/>
      <c r="I65" s="36"/>
    </row>
    <row r="66" spans="2:26" x14ac:dyDescent="0.3">
      <c r="E66" s="36"/>
      <c r="F66" s="36"/>
      <c r="G66" s="36"/>
      <c r="H66" s="45"/>
      <c r="I66" s="36"/>
    </row>
    <row r="67" spans="2:26" x14ac:dyDescent="0.3">
      <c r="E67" s="45"/>
      <c r="F67" s="45"/>
      <c r="G67" s="45"/>
      <c r="H67" s="45"/>
      <c r="I67" s="41"/>
    </row>
    <row r="69" spans="2:26" ht="18.75" x14ac:dyDescent="0.3">
      <c r="B69" s="33"/>
    </row>
    <row r="75" spans="2:26" x14ac:dyDescent="0.3">
      <c r="X75" s="35"/>
      <c r="Y75" s="35"/>
      <c r="Z75" s="35"/>
    </row>
    <row r="76" spans="2:26" x14ac:dyDescent="0.3">
      <c r="X76" s="43"/>
      <c r="Y76" s="43"/>
      <c r="Z76" s="43"/>
    </row>
    <row r="77" spans="2:26" x14ac:dyDescent="0.3">
      <c r="X77" s="43"/>
      <c r="Y77" s="43"/>
      <c r="Z77" s="43"/>
    </row>
    <row r="78" spans="2:26" x14ac:dyDescent="0.3">
      <c r="X78" s="43"/>
      <c r="Y78" s="43"/>
      <c r="Z78" s="43"/>
    </row>
    <row r="79" spans="2:26" x14ac:dyDescent="0.3">
      <c r="X79" s="43"/>
      <c r="Y79" s="43"/>
      <c r="Z79" s="43"/>
    </row>
    <row r="80" spans="2:26" x14ac:dyDescent="0.3">
      <c r="X80" s="43"/>
      <c r="Y80" s="43"/>
      <c r="Z80" s="43"/>
    </row>
    <row r="81" spans="24:26" x14ac:dyDescent="0.3">
      <c r="X81" s="43"/>
      <c r="Y81" s="43"/>
      <c r="Z81" s="43"/>
    </row>
    <row r="82" spans="24:26" x14ac:dyDescent="0.3">
      <c r="X82" s="43"/>
      <c r="Y82" s="43"/>
      <c r="Z82" s="43"/>
    </row>
    <row r="83" spans="24:26" x14ac:dyDescent="0.3">
      <c r="X83" s="39"/>
      <c r="Y83" s="39"/>
      <c r="Z83" s="39"/>
    </row>
    <row r="84" spans="24:26" x14ac:dyDescent="0.3">
      <c r="X84" s="38"/>
      <c r="Y84" s="38"/>
      <c r="Z84" s="38"/>
    </row>
    <row r="102" spans="2:26" ht="18.75" x14ac:dyDescent="0.3">
      <c r="B102" s="33"/>
    </row>
    <row r="105" spans="2:26" x14ac:dyDescent="0.3">
      <c r="F105" s="46"/>
      <c r="G105" s="46"/>
      <c r="H105" s="46"/>
      <c r="I105" s="37"/>
      <c r="J105" s="46"/>
    </row>
    <row r="106" spans="2:26" x14ac:dyDescent="0.3">
      <c r="F106" s="46"/>
      <c r="G106" s="46"/>
      <c r="H106" s="46"/>
      <c r="I106" s="37"/>
      <c r="J106" s="46"/>
      <c r="X106" s="35"/>
      <c r="Y106" s="35"/>
      <c r="Z106" s="35"/>
    </row>
    <row r="107" spans="2:26" x14ac:dyDescent="0.3">
      <c r="F107" s="46"/>
      <c r="G107" s="46"/>
      <c r="H107" s="46"/>
      <c r="I107" s="37"/>
      <c r="J107" s="46"/>
      <c r="X107" s="36"/>
      <c r="Y107" s="36"/>
      <c r="Z107" s="36"/>
    </row>
    <row r="108" spans="2:26" x14ac:dyDescent="0.3">
      <c r="F108" s="46"/>
      <c r="G108" s="46"/>
      <c r="H108" s="46"/>
      <c r="I108" s="37"/>
      <c r="J108" s="46"/>
      <c r="X108" s="36"/>
      <c r="Y108" s="36"/>
      <c r="Z108" s="36"/>
    </row>
    <row r="109" spans="2:26" x14ac:dyDescent="0.3">
      <c r="F109" s="46"/>
      <c r="G109" s="46"/>
      <c r="H109" s="46"/>
      <c r="I109" s="37"/>
      <c r="J109" s="46"/>
      <c r="K109" s="44"/>
      <c r="X109" s="36"/>
      <c r="Y109" s="36"/>
      <c r="Z109" s="36"/>
    </row>
    <row r="110" spans="2:26" x14ac:dyDescent="0.3">
      <c r="F110" s="46"/>
      <c r="G110" s="46"/>
      <c r="H110" s="46"/>
      <c r="I110" s="37"/>
      <c r="J110" s="46"/>
      <c r="X110" s="36"/>
      <c r="Y110" s="36"/>
      <c r="Z110" s="36"/>
    </row>
    <row r="111" spans="2:26" x14ac:dyDescent="0.3">
      <c r="F111" s="46"/>
      <c r="G111" s="46"/>
      <c r="H111" s="46"/>
      <c r="I111" s="37"/>
      <c r="J111" s="46"/>
      <c r="X111" s="3"/>
      <c r="Y111" s="3"/>
      <c r="Z111" s="3"/>
    </row>
    <row r="112" spans="2:26" x14ac:dyDescent="0.3">
      <c r="F112" s="46"/>
      <c r="G112" s="46"/>
      <c r="H112" s="46"/>
      <c r="I112" s="37"/>
      <c r="J112" s="46"/>
    </row>
    <row r="113" spans="6:10" x14ac:dyDescent="0.3">
      <c r="F113" s="46"/>
      <c r="G113" s="46"/>
      <c r="H113" s="46"/>
      <c r="I113" s="37"/>
      <c r="J113" s="46"/>
    </row>
    <row r="114" spans="6:10" x14ac:dyDescent="0.3">
      <c r="F114" s="46"/>
      <c r="G114" s="46"/>
      <c r="H114" s="46"/>
      <c r="I114" s="37"/>
      <c r="J114" s="46"/>
    </row>
    <row r="115" spans="6:10" x14ac:dyDescent="0.3">
      <c r="F115" s="46"/>
      <c r="G115" s="46"/>
      <c r="H115" s="46"/>
      <c r="I115" s="37"/>
      <c r="J115" s="46"/>
    </row>
    <row r="116" spans="6:10" x14ac:dyDescent="0.3">
      <c r="F116" s="46"/>
      <c r="G116" s="46"/>
      <c r="H116" s="46"/>
      <c r="I116" s="37"/>
      <c r="J116" s="46"/>
    </row>
    <row r="117" spans="6:10" x14ac:dyDescent="0.3">
      <c r="F117" s="45"/>
      <c r="G117" s="45"/>
      <c r="H117" s="45"/>
      <c r="I117" s="45"/>
      <c r="J117" s="41"/>
    </row>
  </sheetData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83"/>
  <sheetViews>
    <sheetView topLeftCell="A61" zoomScale="130" zoomScaleNormal="130" workbookViewId="0">
      <selection activeCell="B73" sqref="B73:B74"/>
    </sheetView>
  </sheetViews>
  <sheetFormatPr defaultRowHeight="15" x14ac:dyDescent="0.25"/>
  <cols>
    <col min="1" max="15" width="9.140625" style="51"/>
    <col min="16" max="16384" width="9.140625" style="52"/>
  </cols>
  <sheetData>
    <row r="1" spans="1:5" x14ac:dyDescent="0.25">
      <c r="A1" s="104" t="s">
        <v>27</v>
      </c>
    </row>
    <row r="3" spans="1:5" x14ac:dyDescent="0.25">
      <c r="A3" s="104" t="s">
        <v>28</v>
      </c>
    </row>
    <row r="4" spans="1:5" x14ac:dyDescent="0.25">
      <c r="A4" s="51" t="s">
        <v>29</v>
      </c>
      <c r="B4" s="51">
        <v>1</v>
      </c>
      <c r="C4" s="51" t="s">
        <v>13</v>
      </c>
      <c r="D4" s="51">
        <v>69.040000000000006</v>
      </c>
      <c r="E4" s="106">
        <f>D4*10.764</f>
        <v>743.14656000000002</v>
      </c>
    </row>
    <row r="5" spans="1:5" x14ac:dyDescent="0.25">
      <c r="B5" s="51">
        <v>2</v>
      </c>
      <c r="C5" s="51" t="s">
        <v>13</v>
      </c>
      <c r="D5" s="51">
        <v>69.040000000000006</v>
      </c>
      <c r="E5" s="106">
        <f t="shared" ref="E5:E13" si="0">D5*10.764</f>
        <v>743.14656000000002</v>
      </c>
    </row>
    <row r="6" spans="1:5" x14ac:dyDescent="0.25">
      <c r="B6" s="51">
        <v>3</v>
      </c>
      <c r="C6" s="51" t="s">
        <v>30</v>
      </c>
      <c r="D6" s="51">
        <v>35.479999999999997</v>
      </c>
      <c r="E6" s="106">
        <f t="shared" si="0"/>
        <v>381.90671999999995</v>
      </c>
    </row>
    <row r="7" spans="1:5" x14ac:dyDescent="0.25">
      <c r="B7" s="51">
        <v>4</v>
      </c>
      <c r="C7" s="51" t="s">
        <v>31</v>
      </c>
      <c r="D7" s="51">
        <v>36.51</v>
      </c>
      <c r="E7" s="106">
        <f t="shared" si="0"/>
        <v>392.99363999999997</v>
      </c>
    </row>
    <row r="8" spans="1:5" x14ac:dyDescent="0.25">
      <c r="B8" s="51">
        <v>5</v>
      </c>
      <c r="C8" s="51" t="s">
        <v>30</v>
      </c>
      <c r="D8" s="51">
        <v>35.479999999999997</v>
      </c>
      <c r="E8" s="106">
        <f t="shared" si="0"/>
        <v>381.90671999999995</v>
      </c>
    </row>
    <row r="9" spans="1:5" x14ac:dyDescent="0.25">
      <c r="B9" s="51">
        <v>6</v>
      </c>
      <c r="C9" s="51" t="s">
        <v>31</v>
      </c>
      <c r="D9" s="51">
        <v>36.51</v>
      </c>
      <c r="E9" s="106">
        <f t="shared" si="0"/>
        <v>392.99363999999997</v>
      </c>
    </row>
    <row r="10" spans="1:5" x14ac:dyDescent="0.25">
      <c r="B10" s="51">
        <v>7</v>
      </c>
      <c r="C10" s="51" t="s">
        <v>31</v>
      </c>
      <c r="D10" s="51">
        <v>36.51</v>
      </c>
      <c r="E10" s="106">
        <f t="shared" si="0"/>
        <v>392.99363999999997</v>
      </c>
    </row>
    <row r="11" spans="1:5" x14ac:dyDescent="0.25">
      <c r="B11" s="51">
        <v>8</v>
      </c>
      <c r="C11" s="51" t="s">
        <v>30</v>
      </c>
      <c r="D11" s="51">
        <v>35.479999999999997</v>
      </c>
      <c r="E11" s="106">
        <f t="shared" si="0"/>
        <v>381.90671999999995</v>
      </c>
    </row>
    <row r="12" spans="1:5" x14ac:dyDescent="0.25">
      <c r="B12" s="51">
        <v>9</v>
      </c>
      <c r="C12" s="51" t="s">
        <v>30</v>
      </c>
      <c r="D12" s="51">
        <v>35.479999999999997</v>
      </c>
      <c r="E12" s="106">
        <f t="shared" si="0"/>
        <v>381.90671999999995</v>
      </c>
    </row>
    <row r="13" spans="1:5" x14ac:dyDescent="0.25">
      <c r="B13" s="51">
        <v>10</v>
      </c>
      <c r="C13" s="105" t="s">
        <v>31</v>
      </c>
      <c r="D13" s="51">
        <v>36.51</v>
      </c>
      <c r="E13" s="106">
        <f t="shared" si="0"/>
        <v>392.99363999999997</v>
      </c>
    </row>
    <row r="15" spans="1:5" x14ac:dyDescent="0.25">
      <c r="A15" s="116" t="s">
        <v>32</v>
      </c>
      <c r="B15" s="116"/>
      <c r="C15" s="116"/>
    </row>
    <row r="16" spans="1:5" x14ac:dyDescent="0.25">
      <c r="A16" s="51" t="s">
        <v>29</v>
      </c>
      <c r="B16" s="51">
        <v>1</v>
      </c>
      <c r="C16" s="51" t="s">
        <v>13</v>
      </c>
      <c r="D16" s="51">
        <v>69.040000000000006</v>
      </c>
      <c r="E16" s="106">
        <f t="shared" ref="E16:E25" si="1">D16*10.764</f>
        <v>743.14656000000002</v>
      </c>
    </row>
    <row r="17" spans="1:5" x14ac:dyDescent="0.25">
      <c r="B17" s="51">
        <v>2</v>
      </c>
      <c r="C17" s="51" t="s">
        <v>13</v>
      </c>
      <c r="D17" s="51">
        <v>69.040000000000006</v>
      </c>
      <c r="E17" s="106">
        <f t="shared" si="1"/>
        <v>743.14656000000002</v>
      </c>
    </row>
    <row r="18" spans="1:5" x14ac:dyDescent="0.25">
      <c r="B18" s="51">
        <v>3</v>
      </c>
      <c r="C18" s="51" t="s">
        <v>30</v>
      </c>
      <c r="D18" s="51">
        <v>35.479999999999997</v>
      </c>
      <c r="E18" s="106">
        <f t="shared" si="1"/>
        <v>381.90671999999995</v>
      </c>
    </row>
    <row r="19" spans="1:5" x14ac:dyDescent="0.25">
      <c r="B19" s="51">
        <v>4</v>
      </c>
      <c r="C19" s="51" t="s">
        <v>31</v>
      </c>
      <c r="D19" s="51">
        <v>36.51</v>
      </c>
      <c r="E19" s="106">
        <f t="shared" si="1"/>
        <v>392.99363999999997</v>
      </c>
    </row>
    <row r="20" spans="1:5" x14ac:dyDescent="0.25">
      <c r="B20" s="51">
        <v>5</v>
      </c>
      <c r="C20" s="51" t="s">
        <v>30</v>
      </c>
      <c r="D20" s="51">
        <v>35.479999999999997</v>
      </c>
      <c r="E20" s="106">
        <f t="shared" si="1"/>
        <v>381.90671999999995</v>
      </c>
    </row>
    <row r="21" spans="1:5" x14ac:dyDescent="0.25">
      <c r="B21" s="51">
        <v>6</v>
      </c>
      <c r="C21" s="51" t="s">
        <v>31</v>
      </c>
      <c r="D21" s="51">
        <v>36.51</v>
      </c>
      <c r="E21" s="106">
        <f t="shared" si="1"/>
        <v>392.99363999999997</v>
      </c>
    </row>
    <row r="22" spans="1:5" x14ac:dyDescent="0.25">
      <c r="B22" s="51">
        <v>7</v>
      </c>
      <c r="C22" s="51" t="s">
        <v>31</v>
      </c>
      <c r="D22" s="51">
        <v>36.51</v>
      </c>
      <c r="E22" s="106">
        <f t="shared" si="1"/>
        <v>392.99363999999997</v>
      </c>
    </row>
    <row r="23" spans="1:5" x14ac:dyDescent="0.25">
      <c r="B23" s="51">
        <v>8</v>
      </c>
      <c r="C23" s="51" t="s">
        <v>30</v>
      </c>
      <c r="D23" s="51">
        <v>35.479999999999997</v>
      </c>
      <c r="E23" s="106">
        <f t="shared" si="1"/>
        <v>381.90671999999995</v>
      </c>
    </row>
    <row r="24" spans="1:5" x14ac:dyDescent="0.25">
      <c r="B24" s="51">
        <v>9</v>
      </c>
      <c r="C24" s="51" t="s">
        <v>30</v>
      </c>
      <c r="D24" s="51">
        <v>35.479999999999997</v>
      </c>
      <c r="E24" s="106">
        <f t="shared" si="1"/>
        <v>381.90671999999995</v>
      </c>
    </row>
    <row r="25" spans="1:5" x14ac:dyDescent="0.25">
      <c r="B25" s="51">
        <v>10</v>
      </c>
      <c r="C25" s="105" t="s">
        <v>31</v>
      </c>
      <c r="D25" s="51">
        <v>36.51</v>
      </c>
      <c r="E25" s="106">
        <f t="shared" si="1"/>
        <v>392.99363999999997</v>
      </c>
    </row>
    <row r="27" spans="1:5" x14ac:dyDescent="0.25">
      <c r="A27" s="116" t="s">
        <v>33</v>
      </c>
      <c r="B27" s="116"/>
      <c r="C27" s="116"/>
    </row>
    <row r="28" spans="1:5" x14ac:dyDescent="0.25">
      <c r="A28" s="105" t="s">
        <v>34</v>
      </c>
      <c r="B28" s="105">
        <v>1</v>
      </c>
      <c r="C28" s="105" t="s">
        <v>16</v>
      </c>
      <c r="D28" s="105">
        <v>0</v>
      </c>
      <c r="E28" s="106">
        <f t="shared" ref="E28:E37" si="2">D28*10.764</f>
        <v>0</v>
      </c>
    </row>
    <row r="29" spans="1:5" x14ac:dyDescent="0.25">
      <c r="A29" s="105"/>
      <c r="B29" s="105">
        <v>2</v>
      </c>
      <c r="C29" s="105" t="s">
        <v>16</v>
      </c>
      <c r="D29" s="105">
        <v>0</v>
      </c>
      <c r="E29" s="106">
        <f t="shared" si="2"/>
        <v>0</v>
      </c>
    </row>
    <row r="30" spans="1:5" x14ac:dyDescent="0.25">
      <c r="A30" s="105"/>
      <c r="B30" s="105">
        <v>3</v>
      </c>
      <c r="C30" s="105" t="s">
        <v>30</v>
      </c>
      <c r="D30" s="105">
        <v>35.479999999999997</v>
      </c>
      <c r="E30" s="106">
        <f t="shared" si="2"/>
        <v>381.90671999999995</v>
      </c>
    </row>
    <row r="31" spans="1:5" x14ac:dyDescent="0.25">
      <c r="A31" s="105"/>
      <c r="B31" s="105">
        <v>4</v>
      </c>
      <c r="C31" s="105" t="s">
        <v>31</v>
      </c>
      <c r="D31" s="105">
        <v>36.51</v>
      </c>
      <c r="E31" s="106">
        <f t="shared" si="2"/>
        <v>392.99363999999997</v>
      </c>
    </row>
    <row r="32" spans="1:5" x14ac:dyDescent="0.25">
      <c r="A32" s="105"/>
      <c r="B32" s="105">
        <v>5</v>
      </c>
      <c r="C32" s="105" t="s">
        <v>30</v>
      </c>
      <c r="D32" s="105">
        <v>35.479999999999997</v>
      </c>
      <c r="E32" s="106">
        <f t="shared" si="2"/>
        <v>381.90671999999995</v>
      </c>
    </row>
    <row r="33" spans="1:5" x14ac:dyDescent="0.25">
      <c r="A33" s="105"/>
      <c r="B33" s="105">
        <v>6</v>
      </c>
      <c r="C33" s="105" t="s">
        <v>31</v>
      </c>
      <c r="D33" s="105">
        <v>36.51</v>
      </c>
      <c r="E33" s="106">
        <f t="shared" si="2"/>
        <v>392.99363999999997</v>
      </c>
    </row>
    <row r="34" spans="1:5" x14ac:dyDescent="0.25">
      <c r="A34" s="105"/>
      <c r="B34" s="105">
        <v>7</v>
      </c>
      <c r="C34" s="105" t="s">
        <v>31</v>
      </c>
      <c r="D34" s="105">
        <v>36.51</v>
      </c>
      <c r="E34" s="106">
        <f t="shared" si="2"/>
        <v>392.99363999999997</v>
      </c>
    </row>
    <row r="35" spans="1:5" x14ac:dyDescent="0.25">
      <c r="A35" s="105"/>
      <c r="B35" s="105">
        <v>8</v>
      </c>
      <c r="C35" s="105" t="s">
        <v>30</v>
      </c>
      <c r="D35" s="105">
        <v>35.479999999999997</v>
      </c>
      <c r="E35" s="106">
        <f t="shared" si="2"/>
        <v>381.90671999999995</v>
      </c>
    </row>
    <row r="36" spans="1:5" x14ac:dyDescent="0.25">
      <c r="A36" s="105"/>
      <c r="B36" s="105">
        <v>9</v>
      </c>
      <c r="C36" s="105" t="s">
        <v>30</v>
      </c>
      <c r="D36" s="105">
        <v>35.479999999999997</v>
      </c>
      <c r="E36" s="106">
        <f t="shared" si="2"/>
        <v>381.90671999999995</v>
      </c>
    </row>
    <row r="37" spans="1:5" x14ac:dyDescent="0.25">
      <c r="A37" s="105"/>
      <c r="B37" s="105">
        <v>10</v>
      </c>
      <c r="C37" s="105" t="s">
        <v>31</v>
      </c>
      <c r="D37" s="105">
        <v>36.51</v>
      </c>
      <c r="E37" s="106">
        <f t="shared" si="2"/>
        <v>392.99363999999997</v>
      </c>
    </row>
    <row r="40" spans="1:5" x14ac:dyDescent="0.25">
      <c r="A40" s="104" t="s">
        <v>37</v>
      </c>
    </row>
    <row r="41" spans="1:5" x14ac:dyDescent="0.25">
      <c r="A41" s="117" t="s">
        <v>38</v>
      </c>
      <c r="B41" s="117"/>
      <c r="C41" s="117"/>
    </row>
    <row r="42" spans="1:5" x14ac:dyDescent="0.25">
      <c r="A42" s="51" t="s">
        <v>39</v>
      </c>
      <c r="B42" s="51">
        <v>1</v>
      </c>
      <c r="C42" s="51" t="s">
        <v>40</v>
      </c>
      <c r="D42" s="51">
        <v>181.73</v>
      </c>
      <c r="E42" s="106">
        <f t="shared" ref="E42:E46" si="3">D42*10.764</f>
        <v>1956.1417199999999</v>
      </c>
    </row>
    <row r="43" spans="1:5" x14ac:dyDescent="0.25">
      <c r="B43" s="51">
        <v>2</v>
      </c>
      <c r="C43" s="51" t="s">
        <v>11</v>
      </c>
      <c r="D43" s="51">
        <v>114.47</v>
      </c>
      <c r="E43" s="106">
        <f t="shared" si="3"/>
        <v>1232.15508</v>
      </c>
    </row>
    <row r="44" spans="1:5" x14ac:dyDescent="0.25">
      <c r="B44" s="51">
        <v>3</v>
      </c>
      <c r="C44" s="51" t="s">
        <v>11</v>
      </c>
      <c r="D44" s="51">
        <v>114.47</v>
      </c>
      <c r="E44" s="106">
        <f t="shared" si="3"/>
        <v>1232.15508</v>
      </c>
    </row>
    <row r="45" spans="1:5" x14ac:dyDescent="0.25">
      <c r="B45" s="51">
        <v>4</v>
      </c>
      <c r="C45" s="51" t="s">
        <v>11</v>
      </c>
      <c r="D45" s="51">
        <v>123.9</v>
      </c>
      <c r="E45" s="106">
        <f t="shared" si="3"/>
        <v>1333.6596</v>
      </c>
    </row>
    <row r="46" spans="1:5" x14ac:dyDescent="0.25">
      <c r="B46" s="51">
        <v>5</v>
      </c>
      <c r="C46" s="105" t="s">
        <v>11</v>
      </c>
      <c r="D46" s="51">
        <v>123.48</v>
      </c>
      <c r="E46" s="106">
        <f t="shared" si="3"/>
        <v>1329.1387199999999</v>
      </c>
    </row>
    <row r="48" spans="1:5" x14ac:dyDescent="0.25">
      <c r="A48" s="116" t="s">
        <v>41</v>
      </c>
      <c r="B48" s="116"/>
      <c r="C48" s="116"/>
    </row>
    <row r="49" spans="1:5" x14ac:dyDescent="0.25">
      <c r="A49" s="51" t="s">
        <v>42</v>
      </c>
      <c r="B49" s="51">
        <v>1</v>
      </c>
      <c r="C49" s="51" t="s">
        <v>16</v>
      </c>
      <c r="D49" s="51">
        <v>0</v>
      </c>
      <c r="E49" s="106">
        <f t="shared" ref="E49:E53" si="4">D49*10.764</f>
        <v>0</v>
      </c>
    </row>
    <row r="50" spans="1:5" x14ac:dyDescent="0.25">
      <c r="B50" s="51">
        <v>2</v>
      </c>
      <c r="C50" s="51" t="s">
        <v>11</v>
      </c>
      <c r="D50" s="51">
        <v>114.47</v>
      </c>
      <c r="E50" s="106">
        <f t="shared" si="4"/>
        <v>1232.15508</v>
      </c>
    </row>
    <row r="51" spans="1:5" x14ac:dyDescent="0.25">
      <c r="B51" s="51">
        <v>3</v>
      </c>
      <c r="C51" s="51" t="s">
        <v>11</v>
      </c>
      <c r="D51" s="51">
        <v>114.47</v>
      </c>
      <c r="E51" s="106">
        <f t="shared" si="4"/>
        <v>1232.15508</v>
      </c>
    </row>
    <row r="52" spans="1:5" x14ac:dyDescent="0.25">
      <c r="B52" s="51">
        <v>4</v>
      </c>
      <c r="C52" s="51" t="s">
        <v>11</v>
      </c>
      <c r="D52" s="51">
        <v>123.9</v>
      </c>
      <c r="E52" s="106">
        <f t="shared" si="4"/>
        <v>1333.6596</v>
      </c>
    </row>
    <row r="53" spans="1:5" x14ac:dyDescent="0.25">
      <c r="B53" s="51">
        <v>5</v>
      </c>
      <c r="C53" s="105" t="s">
        <v>11</v>
      </c>
      <c r="D53" s="51">
        <v>123.48</v>
      </c>
      <c r="E53" s="106">
        <f t="shared" si="4"/>
        <v>1329.1387199999999</v>
      </c>
    </row>
    <row r="56" spans="1:5" x14ac:dyDescent="0.25">
      <c r="A56" s="116" t="s">
        <v>47</v>
      </c>
      <c r="B56" s="116"/>
      <c r="C56" s="116"/>
    </row>
    <row r="57" spans="1:5" x14ac:dyDescent="0.25">
      <c r="A57" s="51" t="s">
        <v>42</v>
      </c>
      <c r="B57" s="51">
        <v>1</v>
      </c>
      <c r="C57" s="51" t="s">
        <v>16</v>
      </c>
      <c r="D57" s="51">
        <v>0</v>
      </c>
      <c r="E57" s="106">
        <f t="shared" ref="E57:E61" si="5">D57*10.764</f>
        <v>0</v>
      </c>
    </row>
    <row r="58" spans="1:5" x14ac:dyDescent="0.25">
      <c r="B58" s="51">
        <v>2</v>
      </c>
      <c r="C58" s="51" t="s">
        <v>11</v>
      </c>
      <c r="D58" s="51">
        <v>114.47</v>
      </c>
      <c r="E58" s="106">
        <f t="shared" si="5"/>
        <v>1232.15508</v>
      </c>
    </row>
    <row r="59" spans="1:5" x14ac:dyDescent="0.25">
      <c r="B59" s="51">
        <v>3</v>
      </c>
      <c r="C59" s="51" t="s">
        <v>11</v>
      </c>
      <c r="D59" s="51">
        <v>114.47</v>
      </c>
      <c r="E59" s="106">
        <f t="shared" si="5"/>
        <v>1232.15508</v>
      </c>
    </row>
    <row r="60" spans="1:5" x14ac:dyDescent="0.25">
      <c r="B60" s="51">
        <v>4</v>
      </c>
      <c r="C60" s="51" t="s">
        <v>11</v>
      </c>
      <c r="D60" s="51">
        <v>123.9</v>
      </c>
      <c r="E60" s="106">
        <f t="shared" si="5"/>
        <v>1333.6596</v>
      </c>
    </row>
    <row r="61" spans="1:5" x14ac:dyDescent="0.25">
      <c r="B61" s="51">
        <v>5</v>
      </c>
      <c r="C61" s="105" t="s">
        <v>11</v>
      </c>
      <c r="D61" s="51">
        <v>123.48</v>
      </c>
      <c r="E61" s="106">
        <f t="shared" si="5"/>
        <v>1329.1387199999999</v>
      </c>
    </row>
    <row r="63" spans="1:5" x14ac:dyDescent="0.25">
      <c r="A63" s="104" t="s">
        <v>52</v>
      </c>
    </row>
    <row r="64" spans="1:5" x14ac:dyDescent="0.25">
      <c r="A64" s="117" t="s">
        <v>38</v>
      </c>
      <c r="B64" s="117"/>
      <c r="C64" s="117"/>
    </row>
    <row r="65" spans="1:5" x14ac:dyDescent="0.25">
      <c r="A65" s="51" t="s">
        <v>39</v>
      </c>
      <c r="B65" s="51">
        <v>1</v>
      </c>
      <c r="C65" s="51" t="s">
        <v>40</v>
      </c>
      <c r="D65" s="51">
        <v>181.25</v>
      </c>
      <c r="E65" s="106">
        <f t="shared" ref="E65:E69" si="6">D65*10.764</f>
        <v>1950.9749999999999</v>
      </c>
    </row>
    <row r="66" spans="1:5" x14ac:dyDescent="0.25">
      <c r="B66" s="51">
        <v>2</v>
      </c>
      <c r="C66" s="51" t="s">
        <v>11</v>
      </c>
      <c r="D66" s="51">
        <v>88.23</v>
      </c>
      <c r="E66" s="106">
        <f t="shared" si="6"/>
        <v>949.70771999999999</v>
      </c>
    </row>
    <row r="67" spans="1:5" x14ac:dyDescent="0.25">
      <c r="B67" s="51">
        <v>3</v>
      </c>
      <c r="C67" s="51" t="s">
        <v>11</v>
      </c>
      <c r="D67" s="51">
        <v>88.23</v>
      </c>
      <c r="E67" s="106">
        <f t="shared" si="6"/>
        <v>949.70771999999999</v>
      </c>
    </row>
    <row r="68" spans="1:5" x14ac:dyDescent="0.25">
      <c r="B68" s="51">
        <v>4</v>
      </c>
      <c r="C68" s="51" t="s">
        <v>40</v>
      </c>
      <c r="D68" s="51">
        <v>168.3</v>
      </c>
      <c r="E68" s="106">
        <f t="shared" si="6"/>
        <v>1811.5812000000001</v>
      </c>
    </row>
    <row r="69" spans="1:5" x14ac:dyDescent="0.25">
      <c r="B69" s="51">
        <v>5</v>
      </c>
      <c r="C69" s="105" t="s">
        <v>11</v>
      </c>
      <c r="D69" s="51">
        <v>122.18</v>
      </c>
      <c r="E69" s="106">
        <f t="shared" si="6"/>
        <v>1315.14552</v>
      </c>
    </row>
    <row r="71" spans="1:5" x14ac:dyDescent="0.25">
      <c r="A71" s="116" t="s">
        <v>41</v>
      </c>
      <c r="B71" s="116"/>
      <c r="C71" s="116"/>
    </row>
    <row r="72" spans="1:5" x14ac:dyDescent="0.25">
      <c r="A72" s="51" t="s">
        <v>53</v>
      </c>
      <c r="B72" s="51">
        <v>1</v>
      </c>
      <c r="C72" s="51" t="s">
        <v>40</v>
      </c>
      <c r="D72" s="51">
        <v>181.25</v>
      </c>
      <c r="E72" s="106">
        <f t="shared" ref="E72:E76" si="7">D72*10.764</f>
        <v>1950.9749999999999</v>
      </c>
    </row>
    <row r="73" spans="1:5" x14ac:dyDescent="0.25">
      <c r="B73" s="51">
        <v>2</v>
      </c>
      <c r="C73" s="51" t="s">
        <v>16</v>
      </c>
      <c r="D73" s="51">
        <v>0</v>
      </c>
      <c r="E73" s="106">
        <f t="shared" si="7"/>
        <v>0</v>
      </c>
    </row>
    <row r="74" spans="1:5" x14ac:dyDescent="0.25">
      <c r="B74" s="51">
        <v>3</v>
      </c>
      <c r="C74" s="51" t="s">
        <v>16</v>
      </c>
      <c r="D74" s="51">
        <v>0</v>
      </c>
      <c r="E74" s="106">
        <f t="shared" si="7"/>
        <v>0</v>
      </c>
    </row>
    <row r="75" spans="1:5" x14ac:dyDescent="0.25">
      <c r="B75" s="51">
        <v>4</v>
      </c>
      <c r="C75" s="51" t="s">
        <v>40</v>
      </c>
      <c r="D75" s="51">
        <v>168.3</v>
      </c>
      <c r="E75" s="106">
        <f t="shared" si="7"/>
        <v>1811.5812000000001</v>
      </c>
    </row>
    <row r="76" spans="1:5" x14ac:dyDescent="0.25">
      <c r="B76" s="51">
        <v>5</v>
      </c>
      <c r="C76" s="105" t="s">
        <v>11</v>
      </c>
      <c r="D76" s="51">
        <v>122.18</v>
      </c>
      <c r="E76" s="106">
        <f t="shared" si="7"/>
        <v>1315.14552</v>
      </c>
    </row>
    <row r="78" spans="1:5" x14ac:dyDescent="0.25">
      <c r="A78" s="116" t="s">
        <v>47</v>
      </c>
      <c r="B78" s="116"/>
      <c r="C78" s="116"/>
    </row>
    <row r="79" spans="1:5" x14ac:dyDescent="0.25">
      <c r="A79" s="51" t="s">
        <v>53</v>
      </c>
      <c r="B79" s="51">
        <v>1</v>
      </c>
      <c r="C79" s="51" t="s">
        <v>40</v>
      </c>
      <c r="D79" s="51">
        <v>181.25</v>
      </c>
      <c r="E79" s="106">
        <f t="shared" ref="E79:E83" si="8">D79*10.764</f>
        <v>1950.9749999999999</v>
      </c>
    </row>
    <row r="80" spans="1:5" x14ac:dyDescent="0.25">
      <c r="B80" s="51">
        <v>2</v>
      </c>
      <c r="C80" s="51" t="s">
        <v>16</v>
      </c>
      <c r="D80" s="51">
        <v>0</v>
      </c>
      <c r="E80" s="106">
        <f t="shared" si="8"/>
        <v>0</v>
      </c>
    </row>
    <row r="81" spans="2:5" x14ac:dyDescent="0.25">
      <c r="B81" s="51">
        <v>3</v>
      </c>
      <c r="C81" s="51" t="s">
        <v>16</v>
      </c>
      <c r="D81" s="51">
        <v>0</v>
      </c>
      <c r="E81" s="106">
        <f t="shared" si="8"/>
        <v>0</v>
      </c>
    </row>
    <row r="82" spans="2:5" x14ac:dyDescent="0.25">
      <c r="B82" s="51">
        <v>4</v>
      </c>
      <c r="C82" s="51" t="s">
        <v>40</v>
      </c>
      <c r="D82" s="51">
        <v>168.3</v>
      </c>
      <c r="E82" s="106">
        <f t="shared" si="8"/>
        <v>1811.5812000000001</v>
      </c>
    </row>
    <row r="83" spans="2:5" x14ac:dyDescent="0.25">
      <c r="B83" s="51">
        <v>5</v>
      </c>
      <c r="C83" s="105" t="s">
        <v>11</v>
      </c>
      <c r="D83" s="51">
        <v>122.18</v>
      </c>
      <c r="E83" s="106">
        <f t="shared" si="8"/>
        <v>1315.14552</v>
      </c>
    </row>
  </sheetData>
  <mergeCells count="8">
    <mergeCell ref="A64:C64"/>
    <mergeCell ref="A71:C71"/>
    <mergeCell ref="A78:C78"/>
    <mergeCell ref="A15:C15"/>
    <mergeCell ref="A27:C27"/>
    <mergeCell ref="A41:C41"/>
    <mergeCell ref="A48:C48"/>
    <mergeCell ref="A56:C56"/>
  </mergeCells>
  <phoneticPr fontId="12" type="noConversion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BDC114-E428-4D28-B52E-D75BEF81C0FD}">
  <dimension ref="A1:S64"/>
  <sheetViews>
    <sheetView zoomScale="115" zoomScaleNormal="115" workbookViewId="0">
      <selection activeCell="J7" sqref="J7:J8"/>
    </sheetView>
  </sheetViews>
  <sheetFormatPr defaultRowHeight="15" x14ac:dyDescent="0.25"/>
  <cols>
    <col min="5" max="5" width="22" customWidth="1"/>
    <col min="6" max="6" width="14.7109375" customWidth="1"/>
    <col min="7" max="7" width="15.42578125" bestFit="1" customWidth="1"/>
    <col min="8" max="8" width="12.5703125" bestFit="1" customWidth="1"/>
    <col min="9" max="9" width="18.28515625" customWidth="1"/>
    <col min="10" max="10" width="16" customWidth="1"/>
    <col min="14" max="14" width="20" customWidth="1"/>
    <col min="16" max="16" width="14.42578125" customWidth="1"/>
    <col min="18" max="18" width="15.5703125" customWidth="1"/>
    <col min="19" max="19" width="14.5703125" customWidth="1"/>
  </cols>
  <sheetData>
    <row r="1" spans="1:19" x14ac:dyDescent="0.25">
      <c r="A1" t="s">
        <v>48</v>
      </c>
      <c r="B1" t="s">
        <v>49</v>
      </c>
      <c r="C1" t="s">
        <v>50</v>
      </c>
      <c r="D1" t="s">
        <v>51</v>
      </c>
      <c r="E1" t="s">
        <v>7</v>
      </c>
    </row>
    <row r="2" spans="1:19" x14ac:dyDescent="0.25">
      <c r="A2">
        <v>5</v>
      </c>
      <c r="B2">
        <v>1107</v>
      </c>
      <c r="C2">
        <v>40.11</v>
      </c>
      <c r="D2" s="2">
        <f>C2*10.764</f>
        <v>431.74403999999998</v>
      </c>
      <c r="E2" s="56">
        <v>14060655</v>
      </c>
      <c r="F2" s="57">
        <f>E2/D2</f>
        <v>32567.108511793238</v>
      </c>
      <c r="G2" s="56">
        <v>843800</v>
      </c>
      <c r="H2" s="56">
        <v>30000</v>
      </c>
      <c r="I2" s="57">
        <f>E2+G2+H2</f>
        <v>14934455</v>
      </c>
      <c r="J2" s="57">
        <f>I2/D2</f>
        <v>34590.992848447895</v>
      </c>
    </row>
    <row r="3" spans="1:19" x14ac:dyDescent="0.25">
      <c r="A3">
        <v>5</v>
      </c>
      <c r="B3">
        <v>1908</v>
      </c>
      <c r="C3">
        <v>38.01</v>
      </c>
      <c r="D3" s="2">
        <f t="shared" ref="D3:D49" si="0">C3*10.764</f>
        <v>409.13963999999993</v>
      </c>
      <c r="E3" s="56">
        <v>14362237</v>
      </c>
      <c r="F3" s="57">
        <f t="shared" ref="F3:F53" si="1">E3/D3</f>
        <v>35103.50891446256</v>
      </c>
      <c r="G3" s="56">
        <v>861900</v>
      </c>
      <c r="H3" s="56">
        <v>30000</v>
      </c>
      <c r="I3" s="57">
        <f t="shared" ref="I3:I53" si="2">E3+G3+H3</f>
        <v>15254137</v>
      </c>
      <c r="J3" s="57">
        <f t="shared" ref="J3:J29" si="3">I3/D3</f>
        <v>37283.449239970985</v>
      </c>
    </row>
    <row r="4" spans="1:19" x14ac:dyDescent="0.25">
      <c r="A4">
        <v>5</v>
      </c>
      <c r="B4">
        <v>2004</v>
      </c>
      <c r="C4">
        <v>40.130000000000003</v>
      </c>
      <c r="D4" s="2">
        <f t="shared" si="0"/>
        <v>431.95931999999999</v>
      </c>
      <c r="E4" s="56">
        <v>14553027</v>
      </c>
      <c r="F4" s="57">
        <f t="shared" si="1"/>
        <v>33690.735044216664</v>
      </c>
      <c r="G4" s="56">
        <v>727800</v>
      </c>
      <c r="H4" s="56">
        <v>30000</v>
      </c>
      <c r="I4" s="57">
        <f t="shared" si="2"/>
        <v>15310827</v>
      </c>
      <c r="J4" s="57">
        <f t="shared" si="3"/>
        <v>35445.066910467402</v>
      </c>
    </row>
    <row r="5" spans="1:19" x14ac:dyDescent="0.25">
      <c r="A5">
        <v>5</v>
      </c>
      <c r="B5">
        <v>1907</v>
      </c>
      <c r="C5">
        <v>40.11</v>
      </c>
      <c r="D5" s="2">
        <f t="shared" si="0"/>
        <v>431.74403999999998</v>
      </c>
      <c r="E5" s="56">
        <v>15164748</v>
      </c>
      <c r="F5" s="57">
        <f t="shared" si="1"/>
        <v>35124.394537096567</v>
      </c>
      <c r="G5" s="56">
        <v>910000</v>
      </c>
      <c r="H5" s="56">
        <v>30000</v>
      </c>
      <c r="I5" s="57">
        <f t="shared" si="2"/>
        <v>16104748</v>
      </c>
      <c r="J5" s="57">
        <f t="shared" si="3"/>
        <v>37301.610463458863</v>
      </c>
    </row>
    <row r="6" spans="1:19" x14ac:dyDescent="0.25">
      <c r="A6">
        <v>5</v>
      </c>
      <c r="B6">
        <v>2003</v>
      </c>
      <c r="C6">
        <v>38.01</v>
      </c>
      <c r="D6" s="2">
        <f t="shared" si="0"/>
        <v>409.13963999999993</v>
      </c>
      <c r="E6" s="56">
        <v>13775377</v>
      </c>
      <c r="F6" s="57">
        <f t="shared" si="1"/>
        <v>33669.133110641647</v>
      </c>
      <c r="G6" s="56">
        <v>688800</v>
      </c>
      <c r="H6" s="56">
        <v>30000</v>
      </c>
      <c r="I6" s="57">
        <f t="shared" si="2"/>
        <v>14494177</v>
      </c>
      <c r="J6" s="57">
        <f t="shared" si="3"/>
        <v>35425.990500456035</v>
      </c>
    </row>
    <row r="7" spans="1:19" x14ac:dyDescent="0.25">
      <c r="A7">
        <v>5</v>
      </c>
      <c r="B7">
        <v>1802</v>
      </c>
      <c r="C7">
        <v>75.22</v>
      </c>
      <c r="D7" s="2">
        <f t="shared" si="0"/>
        <v>809.66807999999992</v>
      </c>
      <c r="E7" s="56">
        <v>29750341</v>
      </c>
      <c r="F7" s="57">
        <f t="shared" si="1"/>
        <v>36743.872871955136</v>
      </c>
      <c r="G7" s="56">
        <v>1785200</v>
      </c>
      <c r="H7" s="56">
        <v>30000</v>
      </c>
      <c r="I7" s="57">
        <f t="shared" si="2"/>
        <v>31565541</v>
      </c>
      <c r="J7" s="57">
        <f t="shared" si="3"/>
        <v>38985.779209673179</v>
      </c>
    </row>
    <row r="8" spans="1:19" x14ac:dyDescent="0.25">
      <c r="A8">
        <v>5</v>
      </c>
      <c r="B8">
        <v>1801</v>
      </c>
      <c r="C8">
        <v>75.22</v>
      </c>
      <c r="D8" s="2">
        <f t="shared" si="0"/>
        <v>809.66807999999992</v>
      </c>
      <c r="E8" s="56">
        <v>29750341</v>
      </c>
      <c r="F8" s="57">
        <f t="shared" si="1"/>
        <v>36743.872871955136</v>
      </c>
      <c r="G8" s="56">
        <v>1785200</v>
      </c>
      <c r="H8" s="56">
        <v>30000</v>
      </c>
      <c r="I8" s="57">
        <f t="shared" si="2"/>
        <v>31565541</v>
      </c>
      <c r="J8" s="57">
        <f t="shared" si="3"/>
        <v>38985.779209673179</v>
      </c>
    </row>
    <row r="9" spans="1:19" x14ac:dyDescent="0.25">
      <c r="A9">
        <v>5</v>
      </c>
      <c r="B9">
        <v>1003</v>
      </c>
      <c r="C9">
        <v>38.01</v>
      </c>
      <c r="D9" s="2">
        <f t="shared" si="0"/>
        <v>409.13963999999993</v>
      </c>
      <c r="E9" s="56">
        <v>13315796</v>
      </c>
      <c r="F9" s="57">
        <f t="shared" si="1"/>
        <v>32545.846694297335</v>
      </c>
      <c r="G9" s="56">
        <v>799100</v>
      </c>
      <c r="H9" s="56">
        <v>30000</v>
      </c>
      <c r="I9" s="57">
        <f t="shared" ref="I9:I10" si="4">E9+G9+H9</f>
        <v>14144896</v>
      </c>
      <c r="J9" s="57">
        <f t="shared" ref="J9:J10" si="5">I9/D9</f>
        <v>34572.294192760208</v>
      </c>
    </row>
    <row r="10" spans="1:19" x14ac:dyDescent="0.25">
      <c r="A10">
        <v>5</v>
      </c>
      <c r="B10">
        <v>1004</v>
      </c>
      <c r="C10">
        <v>40.130000000000003</v>
      </c>
      <c r="D10" s="2">
        <f t="shared" si="0"/>
        <v>431.95931999999999</v>
      </c>
      <c r="E10" s="56">
        <v>14067924</v>
      </c>
      <c r="F10" s="57">
        <f t="shared" si="1"/>
        <v>32567.705681173866</v>
      </c>
      <c r="G10" s="56">
        <v>844200</v>
      </c>
      <c r="H10" s="56">
        <v>30000</v>
      </c>
      <c r="I10" s="57">
        <f t="shared" si="4"/>
        <v>14942124</v>
      </c>
      <c r="J10" s="57">
        <f t="shared" si="5"/>
        <v>34591.507366943719</v>
      </c>
    </row>
    <row r="11" spans="1:19" x14ac:dyDescent="0.25">
      <c r="A11">
        <v>5</v>
      </c>
      <c r="B11">
        <v>1108</v>
      </c>
      <c r="C11">
        <v>38.01</v>
      </c>
      <c r="D11" s="2">
        <f t="shared" si="0"/>
        <v>409.13963999999993</v>
      </c>
      <c r="E11" s="56">
        <v>13315796</v>
      </c>
      <c r="F11" s="57">
        <f t="shared" si="1"/>
        <v>32545.846694297335</v>
      </c>
      <c r="G11" s="56">
        <v>799100</v>
      </c>
      <c r="H11" s="56">
        <v>30000</v>
      </c>
      <c r="I11" s="57">
        <f t="shared" ref="I11:I14" si="6">E11+G11+H11</f>
        <v>14144896</v>
      </c>
      <c r="J11" s="57">
        <f t="shared" ref="J11:J14" si="7">I11/D11</f>
        <v>34572.294192760208</v>
      </c>
    </row>
    <row r="12" spans="1:19" x14ac:dyDescent="0.25">
      <c r="A12">
        <v>5</v>
      </c>
      <c r="B12">
        <v>910</v>
      </c>
      <c r="C12">
        <v>40.119999999999997</v>
      </c>
      <c r="D12" s="2">
        <f t="shared" si="0"/>
        <v>431.85167999999993</v>
      </c>
      <c r="E12" s="56">
        <v>14391865</v>
      </c>
      <c r="F12" s="57">
        <f t="shared" si="1"/>
        <v>33325.944222331156</v>
      </c>
      <c r="G12" s="56">
        <v>863700</v>
      </c>
      <c r="H12" s="56">
        <v>30000</v>
      </c>
      <c r="I12" s="57">
        <f t="shared" si="6"/>
        <v>15285565</v>
      </c>
      <c r="J12" s="57">
        <f t="shared" si="7"/>
        <v>35395.404737107892</v>
      </c>
    </row>
    <row r="13" spans="1:19" x14ac:dyDescent="0.25">
      <c r="A13">
        <v>5</v>
      </c>
      <c r="B13">
        <v>909</v>
      </c>
      <c r="C13">
        <v>38.049999999999997</v>
      </c>
      <c r="D13" s="2">
        <f t="shared" si="0"/>
        <v>409.57019999999994</v>
      </c>
      <c r="E13" s="56">
        <v>13637545</v>
      </c>
      <c r="F13" s="57">
        <f t="shared" si="1"/>
        <v>33297.210099758238</v>
      </c>
      <c r="G13" s="56">
        <v>818400</v>
      </c>
      <c r="H13" s="56">
        <v>30000</v>
      </c>
      <c r="I13" s="57">
        <f t="shared" si="6"/>
        <v>14485945</v>
      </c>
      <c r="J13" s="57">
        <f t="shared" si="7"/>
        <v>35368.649867592911</v>
      </c>
    </row>
    <row r="14" spans="1:19" x14ac:dyDescent="0.25">
      <c r="D14" s="2"/>
      <c r="E14" s="56"/>
      <c r="F14" s="57"/>
      <c r="G14" s="56"/>
      <c r="H14" s="56">
        <v>30000</v>
      </c>
      <c r="I14" s="57">
        <f t="shared" si="6"/>
        <v>30000</v>
      </c>
      <c r="J14" s="57" t="e">
        <f t="shared" si="7"/>
        <v>#DIV/0!</v>
      </c>
    </row>
    <row r="15" spans="1:19" x14ac:dyDescent="0.25">
      <c r="A15">
        <v>9</v>
      </c>
      <c r="B15" s="2">
        <v>802</v>
      </c>
      <c r="C15">
        <v>123.73</v>
      </c>
      <c r="D15" s="2">
        <f t="shared" si="0"/>
        <v>1331.82972</v>
      </c>
      <c r="E15" s="56">
        <v>48530925</v>
      </c>
      <c r="F15" s="57">
        <f t="shared" si="1"/>
        <v>36439.286698002208</v>
      </c>
      <c r="G15" s="56">
        <v>2912000</v>
      </c>
      <c r="H15" s="56">
        <v>30000</v>
      </c>
      <c r="I15" s="57">
        <f t="shared" si="2"/>
        <v>51472925</v>
      </c>
      <c r="J15" s="57">
        <f t="shared" si="3"/>
        <v>38648.277799357114</v>
      </c>
      <c r="L15" s="1"/>
      <c r="M15" s="1"/>
      <c r="N15" s="12"/>
      <c r="O15" s="1"/>
      <c r="P15" s="12"/>
      <c r="Q15" s="1"/>
      <c r="R15" s="13"/>
      <c r="S15" s="11"/>
    </row>
    <row r="16" spans="1:19" x14ac:dyDescent="0.25">
      <c r="A16">
        <v>9</v>
      </c>
      <c r="B16" s="2">
        <v>603</v>
      </c>
      <c r="C16">
        <v>123.73</v>
      </c>
      <c r="D16" s="2">
        <f t="shared" si="0"/>
        <v>1331.82972</v>
      </c>
      <c r="E16" s="56">
        <v>44718055</v>
      </c>
      <c r="F16" s="57">
        <f t="shared" si="1"/>
        <v>33576.405698470226</v>
      </c>
      <c r="G16" s="56">
        <v>2683200</v>
      </c>
      <c r="H16" s="56">
        <v>30000</v>
      </c>
      <c r="I16" s="57">
        <f t="shared" ref="I16" si="8">E16+G16+H16</f>
        <v>47431255</v>
      </c>
      <c r="J16" s="57">
        <f t="shared" ref="J16" si="9">I16/D16</f>
        <v>35613.603066313917</v>
      </c>
      <c r="L16" s="1"/>
      <c r="M16" s="1"/>
      <c r="N16" s="12"/>
      <c r="O16" s="1"/>
      <c r="P16" s="12"/>
      <c r="Q16" s="1"/>
      <c r="R16" s="13"/>
      <c r="S16" s="11"/>
    </row>
    <row r="17" spans="1:19" x14ac:dyDescent="0.25">
      <c r="A17">
        <v>9</v>
      </c>
      <c r="B17" s="2">
        <v>1205</v>
      </c>
      <c r="C17">
        <v>134.34</v>
      </c>
      <c r="D17" s="2">
        <f t="shared" si="0"/>
        <v>1446.03576</v>
      </c>
      <c r="E17" s="56">
        <v>63387957</v>
      </c>
      <c r="F17" s="57">
        <f t="shared" ref="F17:F24" si="10">E17/D17</f>
        <v>43835.677341755363</v>
      </c>
      <c r="G17" s="56">
        <v>3803400</v>
      </c>
      <c r="H17" s="56">
        <v>30000</v>
      </c>
      <c r="I17" s="57">
        <f t="shared" ref="I17:I24" si="11">E17+G17+H17</f>
        <v>67221357</v>
      </c>
      <c r="J17" s="57">
        <f t="shared" ref="J17:J24" si="12">I17/D17</f>
        <v>46486.649126851473</v>
      </c>
      <c r="L17" s="1"/>
      <c r="M17" s="1"/>
      <c r="N17" s="12"/>
      <c r="O17" s="1"/>
      <c r="P17" s="12"/>
      <c r="Q17" s="1"/>
      <c r="R17" s="13"/>
      <c r="S17" s="11"/>
    </row>
    <row r="18" spans="1:19" x14ac:dyDescent="0.25">
      <c r="A18">
        <v>9</v>
      </c>
      <c r="B18" s="2">
        <v>1102</v>
      </c>
      <c r="C18">
        <v>123.73</v>
      </c>
      <c r="D18" s="2">
        <f t="shared" si="0"/>
        <v>1331.82972</v>
      </c>
      <c r="E18" s="56">
        <v>49711798</v>
      </c>
      <c r="F18" s="57">
        <f t="shared" si="10"/>
        <v>37325.941337305492</v>
      </c>
      <c r="G18" s="56">
        <v>2982900</v>
      </c>
      <c r="H18" s="56">
        <v>30000</v>
      </c>
      <c r="I18" s="57">
        <f t="shared" si="11"/>
        <v>52724698</v>
      </c>
      <c r="J18" s="57">
        <f t="shared" si="12"/>
        <v>39588.167472340232</v>
      </c>
      <c r="L18" s="1"/>
      <c r="M18" s="1"/>
      <c r="N18" s="12"/>
      <c r="O18" s="1"/>
      <c r="P18" s="12"/>
      <c r="Q18" s="1"/>
      <c r="R18" s="13"/>
      <c r="S18" s="11"/>
    </row>
    <row r="19" spans="1:19" x14ac:dyDescent="0.25">
      <c r="B19" s="2"/>
      <c r="D19" s="2">
        <f t="shared" si="0"/>
        <v>0</v>
      </c>
      <c r="E19" s="56"/>
      <c r="F19" s="57" t="e">
        <f t="shared" si="10"/>
        <v>#DIV/0!</v>
      </c>
      <c r="G19" s="56"/>
      <c r="H19" s="56">
        <v>30000</v>
      </c>
      <c r="I19" s="57">
        <f t="shared" si="11"/>
        <v>30000</v>
      </c>
      <c r="J19" s="57" t="e">
        <f t="shared" si="12"/>
        <v>#DIV/0!</v>
      </c>
      <c r="L19" s="1"/>
      <c r="M19" s="1"/>
      <c r="N19" s="12"/>
      <c r="O19" s="1"/>
      <c r="P19" s="12"/>
      <c r="Q19" s="1"/>
      <c r="R19" s="13"/>
      <c r="S19" s="11"/>
    </row>
    <row r="20" spans="1:19" x14ac:dyDescent="0.25">
      <c r="B20" s="2"/>
      <c r="D20" s="2">
        <f t="shared" si="0"/>
        <v>0</v>
      </c>
      <c r="E20" s="56"/>
      <c r="F20" s="57" t="e">
        <f t="shared" si="10"/>
        <v>#DIV/0!</v>
      </c>
      <c r="G20" s="56"/>
      <c r="H20" s="56">
        <v>30000</v>
      </c>
      <c r="I20" s="57">
        <f t="shared" si="11"/>
        <v>30000</v>
      </c>
      <c r="J20" s="57" t="e">
        <f t="shared" si="12"/>
        <v>#DIV/0!</v>
      </c>
      <c r="L20" s="1"/>
      <c r="M20" s="1"/>
      <c r="N20" s="12"/>
      <c r="O20" s="1"/>
      <c r="P20" s="12"/>
      <c r="Q20" s="1"/>
      <c r="R20" s="13"/>
      <c r="S20" s="11"/>
    </row>
    <row r="21" spans="1:19" x14ac:dyDescent="0.25">
      <c r="B21" s="2"/>
      <c r="D21" s="2">
        <f t="shared" si="0"/>
        <v>0</v>
      </c>
      <c r="E21" s="56"/>
      <c r="F21" s="57" t="e">
        <f t="shared" si="10"/>
        <v>#DIV/0!</v>
      </c>
      <c r="G21" s="56"/>
      <c r="H21" s="56">
        <v>30000</v>
      </c>
      <c r="I21" s="57">
        <f t="shared" si="11"/>
        <v>30000</v>
      </c>
      <c r="J21" s="57" t="e">
        <f t="shared" si="12"/>
        <v>#DIV/0!</v>
      </c>
      <c r="L21" s="1"/>
      <c r="M21" s="1"/>
      <c r="N21" s="12"/>
      <c r="O21" s="1"/>
      <c r="P21" s="12"/>
      <c r="Q21" s="1"/>
      <c r="R21" s="13"/>
      <c r="S21" s="11"/>
    </row>
    <row r="22" spans="1:19" x14ac:dyDescent="0.25">
      <c r="B22" s="2"/>
      <c r="D22" s="2">
        <f t="shared" si="0"/>
        <v>0</v>
      </c>
      <c r="E22" s="56"/>
      <c r="F22" s="57" t="e">
        <f t="shared" si="10"/>
        <v>#DIV/0!</v>
      </c>
      <c r="G22" s="56"/>
      <c r="H22" s="56">
        <v>30000</v>
      </c>
      <c r="I22" s="57">
        <f t="shared" si="11"/>
        <v>30000</v>
      </c>
      <c r="J22" s="57" t="e">
        <f t="shared" si="12"/>
        <v>#DIV/0!</v>
      </c>
      <c r="L22" s="1"/>
      <c r="M22" s="1"/>
      <c r="N22" s="12"/>
      <c r="O22" s="1"/>
      <c r="P22" s="12"/>
      <c r="Q22" s="1"/>
      <c r="R22" s="13"/>
      <c r="S22" s="11"/>
    </row>
    <row r="23" spans="1:19" x14ac:dyDescent="0.25">
      <c r="B23" s="2"/>
      <c r="D23" s="2">
        <f t="shared" si="0"/>
        <v>0</v>
      </c>
      <c r="E23" s="56"/>
      <c r="F23" s="57" t="e">
        <f t="shared" si="10"/>
        <v>#DIV/0!</v>
      </c>
      <c r="G23" s="56"/>
      <c r="H23" s="56">
        <v>30000</v>
      </c>
      <c r="I23" s="57">
        <f t="shared" si="11"/>
        <v>30000</v>
      </c>
      <c r="J23" s="57" t="e">
        <f t="shared" si="12"/>
        <v>#DIV/0!</v>
      </c>
      <c r="L23" s="1"/>
      <c r="M23" s="1"/>
      <c r="N23" s="12"/>
      <c r="O23" s="1"/>
      <c r="P23" s="12"/>
      <c r="Q23" s="1"/>
      <c r="R23" s="13"/>
      <c r="S23" s="11"/>
    </row>
    <row r="24" spans="1:19" x14ac:dyDescent="0.25">
      <c r="B24" s="2"/>
      <c r="D24" s="2">
        <f t="shared" si="0"/>
        <v>0</v>
      </c>
      <c r="E24" s="56"/>
      <c r="F24" s="57" t="e">
        <f t="shared" si="10"/>
        <v>#DIV/0!</v>
      </c>
      <c r="G24" s="56"/>
      <c r="H24" s="56">
        <v>30000</v>
      </c>
      <c r="I24" s="57">
        <f t="shared" si="11"/>
        <v>30000</v>
      </c>
      <c r="J24" s="57" t="e">
        <f t="shared" si="12"/>
        <v>#DIV/0!</v>
      </c>
      <c r="L24" s="1"/>
      <c r="M24" s="1"/>
      <c r="N24" s="12"/>
      <c r="O24" s="1"/>
      <c r="P24" s="12"/>
      <c r="Q24" s="1"/>
      <c r="R24" s="13"/>
      <c r="S24" s="11"/>
    </row>
    <row r="25" spans="1:19" x14ac:dyDescent="0.25">
      <c r="A25">
        <v>10</v>
      </c>
      <c r="B25" s="2">
        <v>905</v>
      </c>
      <c r="C25">
        <v>134.30000000000001</v>
      </c>
      <c r="D25" s="2">
        <f t="shared" si="0"/>
        <v>1445.6052</v>
      </c>
      <c r="E25" s="56">
        <v>57438382</v>
      </c>
      <c r="F25" s="56">
        <f t="shared" si="1"/>
        <v>39733.104169796847</v>
      </c>
      <c r="G25" s="56">
        <v>3446500</v>
      </c>
      <c r="H25" s="56">
        <v>30000</v>
      </c>
      <c r="I25" s="57">
        <f t="shared" si="2"/>
        <v>60914882</v>
      </c>
      <c r="J25" s="57">
        <f t="shared" si="3"/>
        <v>42137.979304446329</v>
      </c>
      <c r="L25" s="1"/>
      <c r="M25" s="1"/>
      <c r="N25" s="12"/>
      <c r="O25" s="1"/>
      <c r="P25" s="12"/>
      <c r="Q25" s="1"/>
      <c r="R25" s="13"/>
      <c r="S25" s="11"/>
    </row>
    <row r="26" spans="1:19" x14ac:dyDescent="0.25">
      <c r="A26">
        <v>10</v>
      </c>
      <c r="B26">
        <v>1305</v>
      </c>
      <c r="C26">
        <v>134.5</v>
      </c>
      <c r="D26" s="2">
        <f t="shared" si="0"/>
        <v>1447.7579999999998</v>
      </c>
      <c r="E26" s="56">
        <v>58613640</v>
      </c>
      <c r="F26" s="56">
        <f t="shared" si="1"/>
        <v>40485.799422279146</v>
      </c>
      <c r="G26" s="56">
        <v>3517000</v>
      </c>
      <c r="H26" s="56">
        <v>30000</v>
      </c>
      <c r="I26" s="57">
        <f t="shared" si="2"/>
        <v>62160640</v>
      </c>
      <c r="J26" s="57">
        <f t="shared" si="3"/>
        <v>42935.794518144612</v>
      </c>
      <c r="L26" s="1"/>
      <c r="M26" s="1"/>
      <c r="N26" s="12"/>
      <c r="O26" s="1"/>
      <c r="P26" s="12"/>
      <c r="Q26" s="1"/>
      <c r="R26" s="13"/>
      <c r="S26" s="11"/>
    </row>
    <row r="27" spans="1:19" x14ac:dyDescent="0.25">
      <c r="A27">
        <v>10</v>
      </c>
      <c r="B27">
        <v>1603</v>
      </c>
      <c r="C27">
        <v>96.64</v>
      </c>
      <c r="D27" s="2">
        <f t="shared" si="0"/>
        <v>1040.23296</v>
      </c>
      <c r="E27" s="56">
        <v>35359268</v>
      </c>
      <c r="F27" s="56">
        <f t="shared" si="1"/>
        <v>33991.68201707433</v>
      </c>
      <c r="G27" s="56">
        <v>2121700</v>
      </c>
      <c r="H27" s="56">
        <v>30000</v>
      </c>
      <c r="I27" s="57">
        <f t="shared" si="2"/>
        <v>37510968</v>
      </c>
      <c r="J27" s="57">
        <f t="shared" si="3"/>
        <v>36060.160985477713</v>
      </c>
      <c r="L27" s="1"/>
      <c r="M27" s="1"/>
      <c r="N27" s="12"/>
      <c r="O27" s="1"/>
      <c r="P27" s="12"/>
      <c r="Q27" s="1"/>
      <c r="R27" s="13"/>
      <c r="S27" s="11"/>
    </row>
    <row r="28" spans="1:19" x14ac:dyDescent="0.25">
      <c r="A28">
        <v>10</v>
      </c>
      <c r="B28">
        <v>1102</v>
      </c>
      <c r="C28">
        <v>96.64</v>
      </c>
      <c r="D28" s="2">
        <f t="shared" si="0"/>
        <v>1040.23296</v>
      </c>
      <c r="E28" s="56">
        <v>34923699</v>
      </c>
      <c r="F28" s="56">
        <f t="shared" si="1"/>
        <v>33572.959464772197</v>
      </c>
      <c r="G28" s="56">
        <v>2095600</v>
      </c>
      <c r="H28" s="56">
        <v>30000</v>
      </c>
      <c r="I28" s="57">
        <f t="shared" si="2"/>
        <v>37049299</v>
      </c>
      <c r="J28" s="57">
        <f t="shared" si="3"/>
        <v>35616.347899608947</v>
      </c>
      <c r="L28" s="1"/>
      <c r="M28" s="1"/>
      <c r="N28" s="12"/>
      <c r="O28" s="1"/>
      <c r="P28" s="12"/>
      <c r="Q28" s="1"/>
      <c r="R28" s="13"/>
      <c r="S28" s="11"/>
    </row>
    <row r="29" spans="1:19" x14ac:dyDescent="0.25">
      <c r="A29">
        <v>10</v>
      </c>
      <c r="B29">
        <v>203</v>
      </c>
      <c r="C29">
        <v>96.64</v>
      </c>
      <c r="D29" s="2">
        <f t="shared" si="0"/>
        <v>1040.23296</v>
      </c>
      <c r="E29" s="56">
        <v>33969828</v>
      </c>
      <c r="F29" s="56">
        <f t="shared" si="1"/>
        <v>32655.981214054205</v>
      </c>
      <c r="G29" s="56">
        <v>2038300</v>
      </c>
      <c r="H29" s="56">
        <v>30000</v>
      </c>
      <c r="I29" s="57">
        <f t="shared" si="2"/>
        <v>36038128</v>
      </c>
      <c r="J29" s="57">
        <f t="shared" si="3"/>
        <v>34644.285833819376</v>
      </c>
      <c r="L29" s="1"/>
      <c r="M29" s="1"/>
      <c r="N29" s="12"/>
      <c r="O29" s="1"/>
      <c r="P29" s="12"/>
      <c r="Q29" s="1"/>
      <c r="R29" s="13"/>
      <c r="S29" s="11"/>
    </row>
    <row r="30" spans="1:19" x14ac:dyDescent="0.25">
      <c r="A30">
        <v>10</v>
      </c>
      <c r="B30">
        <v>702</v>
      </c>
      <c r="C30">
        <v>96.64</v>
      </c>
      <c r="D30" s="2">
        <f t="shared" si="0"/>
        <v>1040.23296</v>
      </c>
      <c r="E30" s="56">
        <v>33250597</v>
      </c>
      <c r="F30" s="56">
        <f t="shared" si="1"/>
        <v>31964.567821423385</v>
      </c>
      <c r="G30" s="56">
        <v>1995200</v>
      </c>
      <c r="H30" s="56">
        <v>30000</v>
      </c>
      <c r="I30" s="57">
        <f t="shared" ref="I30" si="13">E30+G30+H30</f>
        <v>35275797</v>
      </c>
      <c r="J30" s="57">
        <f t="shared" ref="J30" si="14">I30/D30</f>
        <v>33911.439414494227</v>
      </c>
      <c r="L30" s="1"/>
      <c r="M30" s="1"/>
      <c r="N30" s="12"/>
      <c r="O30" s="1"/>
      <c r="P30" s="12"/>
      <c r="Q30" s="1"/>
      <c r="R30" s="13"/>
      <c r="S30" s="11"/>
    </row>
    <row r="31" spans="1:19" x14ac:dyDescent="0.25">
      <c r="A31">
        <v>10</v>
      </c>
      <c r="B31">
        <v>2002</v>
      </c>
      <c r="C31">
        <v>96.64</v>
      </c>
      <c r="D31" s="2">
        <f t="shared" si="0"/>
        <v>1040.23296</v>
      </c>
      <c r="E31" s="56">
        <v>36278744</v>
      </c>
      <c r="F31" s="56">
        <f t="shared" si="1"/>
        <v>34875.595558902496</v>
      </c>
      <c r="G31" s="56">
        <v>2176900</v>
      </c>
      <c r="H31" s="56">
        <v>30000</v>
      </c>
      <c r="I31" s="57">
        <f t="shared" ref="I31:I32" si="15">E31+G31+H31</f>
        <v>38485644</v>
      </c>
      <c r="J31" s="57">
        <f t="shared" ref="J31:J32" si="16">I31/D31</f>
        <v>36997.139563814628</v>
      </c>
      <c r="L31" s="1"/>
      <c r="M31" s="1"/>
      <c r="N31" s="12"/>
      <c r="O31" s="1"/>
      <c r="P31" s="12"/>
      <c r="Q31" s="1"/>
      <c r="R31" s="13"/>
      <c r="S31" s="11"/>
    </row>
    <row r="32" spans="1:19" x14ac:dyDescent="0.25">
      <c r="A32">
        <v>10</v>
      </c>
      <c r="B32">
        <v>1401</v>
      </c>
      <c r="C32">
        <v>204.13</v>
      </c>
      <c r="D32" s="2">
        <f t="shared" si="0"/>
        <v>2197.2553199999998</v>
      </c>
      <c r="E32" s="56">
        <v>101550518</v>
      </c>
      <c r="F32" s="56">
        <f t="shared" si="1"/>
        <v>46216.985834855099</v>
      </c>
      <c r="G32" s="56">
        <v>6093200</v>
      </c>
      <c r="H32" s="56">
        <v>30000</v>
      </c>
      <c r="I32" s="57">
        <f t="shared" si="15"/>
        <v>107673718</v>
      </c>
      <c r="J32" s="57">
        <f t="shared" si="16"/>
        <v>49003.735260042522</v>
      </c>
      <c r="L32" s="1"/>
      <c r="M32" s="1"/>
      <c r="N32" s="12"/>
      <c r="O32" s="1"/>
      <c r="P32" s="12"/>
      <c r="Q32" s="1"/>
      <c r="R32" s="13"/>
      <c r="S32" s="11"/>
    </row>
    <row r="33" spans="1:19" x14ac:dyDescent="0.25">
      <c r="A33">
        <v>10</v>
      </c>
      <c r="B33">
        <v>1501</v>
      </c>
      <c r="C33">
        <v>204.13</v>
      </c>
      <c r="D33" s="2">
        <f t="shared" ref="D33:D34" si="17">C33*10.764</f>
        <v>2197.2553199999998</v>
      </c>
      <c r="E33" s="56">
        <v>102160509</v>
      </c>
      <c r="F33" s="56">
        <f t="shared" ref="F33:F34" si="18">E33/D33</f>
        <v>46494.600818624946</v>
      </c>
      <c r="G33" s="56">
        <v>6129800</v>
      </c>
      <c r="H33" s="56">
        <v>30000</v>
      </c>
      <c r="I33" s="57">
        <f t="shared" ref="I33" si="19">E33+G33+H33</f>
        <v>108320309</v>
      </c>
      <c r="J33" s="57">
        <f t="shared" ref="J33" si="20">I33/D33</f>
        <v>49298.007388599704</v>
      </c>
      <c r="L33" s="1"/>
      <c r="M33" s="1"/>
      <c r="N33" s="12"/>
      <c r="O33" s="1"/>
      <c r="P33" s="12"/>
      <c r="Q33" s="1"/>
      <c r="R33" s="13"/>
      <c r="S33" s="11"/>
    </row>
    <row r="34" spans="1:19" x14ac:dyDescent="0.25">
      <c r="A34">
        <v>10</v>
      </c>
      <c r="B34">
        <v>803</v>
      </c>
      <c r="C34">
        <v>96.64</v>
      </c>
      <c r="D34" s="2">
        <f t="shared" si="17"/>
        <v>1040.23296</v>
      </c>
      <c r="E34" s="56">
        <v>34923699</v>
      </c>
      <c r="F34" s="56">
        <f t="shared" si="18"/>
        <v>33572.959464772197</v>
      </c>
      <c r="G34" s="56">
        <v>2095600</v>
      </c>
      <c r="H34" s="56">
        <v>30000</v>
      </c>
      <c r="I34" s="57">
        <f t="shared" ref="I34" si="21">E34+G34+H34</f>
        <v>37049299</v>
      </c>
      <c r="J34" s="57">
        <f t="shared" ref="J34" si="22">I34/D34</f>
        <v>35616.347899608947</v>
      </c>
      <c r="L34" s="1"/>
      <c r="M34" s="1"/>
      <c r="N34" s="12"/>
      <c r="O34" s="1"/>
      <c r="P34" s="12"/>
      <c r="Q34" s="1"/>
      <c r="R34" s="13"/>
      <c r="S34" s="11"/>
    </row>
    <row r="35" spans="1:19" x14ac:dyDescent="0.25">
      <c r="D35" s="2"/>
      <c r="E35" s="56"/>
      <c r="F35" s="109"/>
      <c r="G35" s="56"/>
      <c r="H35" s="56"/>
      <c r="I35" s="57"/>
      <c r="J35" s="57"/>
      <c r="L35" s="1"/>
      <c r="M35" s="1"/>
      <c r="N35" s="12"/>
      <c r="O35" s="1"/>
      <c r="P35" s="12"/>
      <c r="Q35" s="1"/>
      <c r="R35" s="13"/>
      <c r="S35" s="11"/>
    </row>
    <row r="36" spans="1:19" x14ac:dyDescent="0.25">
      <c r="A36">
        <v>1</v>
      </c>
      <c r="B36">
        <v>1302</v>
      </c>
      <c r="C36">
        <v>191.58</v>
      </c>
      <c r="D36" s="2">
        <f t="shared" si="0"/>
        <v>2062.1671200000001</v>
      </c>
      <c r="E36" s="56">
        <v>79963999</v>
      </c>
      <c r="F36" s="57">
        <f t="shared" si="1"/>
        <v>38776.682173072375</v>
      </c>
      <c r="G36" s="56">
        <v>4798000</v>
      </c>
      <c r="H36" s="56">
        <v>30000</v>
      </c>
      <c r="I36" s="57">
        <f t="shared" si="2"/>
        <v>84791999</v>
      </c>
      <c r="J36" s="57">
        <f t="shared" ref="J36:J53" si="23">I36/D36</f>
        <v>41117.908523340244</v>
      </c>
      <c r="L36" s="1"/>
      <c r="M36" s="1"/>
      <c r="N36" s="12"/>
      <c r="O36" s="1"/>
      <c r="P36" s="12"/>
      <c r="Q36" s="1"/>
      <c r="R36" s="13"/>
      <c r="S36" s="11"/>
    </row>
    <row r="37" spans="1:19" x14ac:dyDescent="0.25">
      <c r="A37">
        <v>1</v>
      </c>
      <c r="B37">
        <v>1401</v>
      </c>
      <c r="C37">
        <v>210.89</v>
      </c>
      <c r="D37" s="2">
        <f t="shared" si="0"/>
        <v>2270.0199599999996</v>
      </c>
      <c r="E37" s="56">
        <v>98977412</v>
      </c>
      <c r="F37" s="57">
        <f t="shared" si="1"/>
        <v>43602.00075068944</v>
      </c>
      <c r="G37" s="56">
        <v>5938800</v>
      </c>
      <c r="H37" s="56">
        <v>30000</v>
      </c>
      <c r="I37" s="57">
        <f t="shared" si="2"/>
        <v>104946212</v>
      </c>
      <c r="J37" s="57">
        <f t="shared" si="23"/>
        <v>46231.404943241127</v>
      </c>
      <c r="L37" s="1"/>
      <c r="M37" s="1"/>
      <c r="N37" s="12"/>
      <c r="O37" s="1"/>
      <c r="P37" s="12"/>
      <c r="Q37" s="1"/>
      <c r="R37" s="13"/>
      <c r="S37" s="11"/>
    </row>
    <row r="38" spans="1:19" x14ac:dyDescent="0.25">
      <c r="A38">
        <v>1</v>
      </c>
      <c r="B38">
        <v>703</v>
      </c>
      <c r="C38">
        <v>129.33000000000001</v>
      </c>
      <c r="D38" s="2">
        <f t="shared" si="0"/>
        <v>1392.1081200000001</v>
      </c>
      <c r="E38" s="56">
        <v>49608897</v>
      </c>
      <c r="F38" s="109">
        <f t="shared" si="1"/>
        <v>35635.807511847568</v>
      </c>
      <c r="G38" s="56">
        <v>2976700</v>
      </c>
      <c r="H38" s="56">
        <v>30000</v>
      </c>
      <c r="I38" s="57">
        <f t="shared" si="2"/>
        <v>52615597</v>
      </c>
      <c r="J38" s="57">
        <f t="shared" si="23"/>
        <v>37795.625385763859</v>
      </c>
      <c r="L38" s="1"/>
      <c r="M38" s="1"/>
      <c r="N38" s="12"/>
      <c r="O38" s="1"/>
      <c r="P38" s="12"/>
      <c r="Q38" s="1"/>
      <c r="R38" s="13"/>
      <c r="S38" s="11"/>
    </row>
    <row r="39" spans="1:19" x14ac:dyDescent="0.25">
      <c r="A39">
        <v>1</v>
      </c>
      <c r="B39">
        <v>904</v>
      </c>
      <c r="C39">
        <v>185.39</v>
      </c>
      <c r="D39" s="2">
        <f t="shared" si="0"/>
        <v>1995.5379599999997</v>
      </c>
      <c r="E39" s="56">
        <v>79404099</v>
      </c>
      <c r="F39" s="109">
        <f t="shared" si="1"/>
        <v>39790.82362332011</v>
      </c>
      <c r="G39" s="56">
        <v>4764400</v>
      </c>
      <c r="H39" s="56">
        <v>30000</v>
      </c>
      <c r="I39" s="57">
        <f t="shared" si="2"/>
        <v>84198499</v>
      </c>
      <c r="J39" s="57">
        <f t="shared" si="23"/>
        <v>42193.383783087753</v>
      </c>
      <c r="L39" s="1"/>
      <c r="M39" s="1"/>
      <c r="N39" s="1"/>
      <c r="O39" s="1"/>
      <c r="P39" s="1"/>
      <c r="Q39" s="1"/>
      <c r="R39" s="1"/>
    </row>
    <row r="40" spans="1:19" x14ac:dyDescent="0.25">
      <c r="A40">
        <v>1</v>
      </c>
      <c r="B40">
        <v>1101</v>
      </c>
      <c r="C40">
        <v>210.89</v>
      </c>
      <c r="D40" s="2">
        <f t="shared" si="0"/>
        <v>2270.0199599999996</v>
      </c>
      <c r="E40" s="56">
        <v>94481177</v>
      </c>
      <c r="F40" s="109">
        <f t="shared" si="1"/>
        <v>41621.297902596423</v>
      </c>
      <c r="G40" s="56">
        <v>5669000</v>
      </c>
      <c r="H40" s="56">
        <v>30000</v>
      </c>
      <c r="I40" s="57">
        <f t="shared" ref="I40" si="24">E40+G40+H40</f>
        <v>100180177</v>
      </c>
      <c r="J40" s="57">
        <f t="shared" ref="J40" si="25">I40/D40</f>
        <v>44131.848514671219</v>
      </c>
      <c r="L40" s="1"/>
      <c r="M40" s="1"/>
      <c r="N40" s="1"/>
      <c r="O40" s="1"/>
      <c r="P40" s="1"/>
      <c r="Q40" s="1"/>
      <c r="R40" s="1"/>
    </row>
    <row r="41" spans="1:19" x14ac:dyDescent="0.25">
      <c r="A41">
        <v>1</v>
      </c>
      <c r="B41">
        <v>1702</v>
      </c>
      <c r="C41">
        <v>191.58</v>
      </c>
      <c r="D41" s="2">
        <f t="shared" si="0"/>
        <v>2062.1671200000001</v>
      </c>
      <c r="E41" s="56">
        <v>87922408</v>
      </c>
      <c r="F41" s="109">
        <f t="shared" si="1"/>
        <v>42635.927586703059</v>
      </c>
      <c r="G41" s="56">
        <v>5275500</v>
      </c>
      <c r="H41" s="56">
        <v>30000</v>
      </c>
      <c r="I41" s="57">
        <f t="shared" ref="I41" si="26">E41+G41+H41</f>
        <v>93227908</v>
      </c>
      <c r="J41" s="57">
        <f t="shared" ref="J41" si="27">I41/D41</f>
        <v>45208.706460221321</v>
      </c>
      <c r="L41" s="1"/>
      <c r="M41" s="1"/>
      <c r="N41" s="1"/>
      <c r="O41" s="1"/>
      <c r="P41" s="1"/>
      <c r="Q41" s="1"/>
      <c r="R41" s="1"/>
    </row>
    <row r="42" spans="1:19" x14ac:dyDescent="0.25">
      <c r="D42" s="2"/>
      <c r="E42" s="56"/>
      <c r="F42" s="109"/>
      <c r="G42" s="56"/>
      <c r="H42" s="56"/>
      <c r="I42" s="57"/>
      <c r="J42" s="57"/>
      <c r="L42" s="1"/>
      <c r="M42" s="1"/>
      <c r="N42" s="1"/>
      <c r="O42" s="1"/>
      <c r="P42" s="1"/>
      <c r="Q42" s="1"/>
      <c r="R42" s="1"/>
    </row>
    <row r="43" spans="1:19" x14ac:dyDescent="0.25">
      <c r="D43" s="2"/>
      <c r="E43" s="56"/>
      <c r="F43" s="109"/>
      <c r="G43" s="56"/>
      <c r="H43" s="56"/>
      <c r="I43" s="57"/>
      <c r="J43" s="57"/>
      <c r="L43" s="1"/>
      <c r="M43" s="1"/>
      <c r="N43" s="1"/>
      <c r="O43" s="1"/>
      <c r="P43" s="1"/>
      <c r="Q43" s="1"/>
      <c r="R43" s="1"/>
    </row>
    <row r="44" spans="1:19" x14ac:dyDescent="0.25">
      <c r="D44" s="2"/>
      <c r="E44" s="56"/>
      <c r="F44" s="109"/>
      <c r="G44" s="56"/>
      <c r="H44" s="56"/>
      <c r="I44" s="57"/>
      <c r="J44" s="57"/>
      <c r="L44" s="1"/>
      <c r="M44" s="1"/>
      <c r="N44" s="1"/>
      <c r="O44" s="1"/>
      <c r="P44" s="1"/>
      <c r="Q44" s="1"/>
      <c r="R44" s="1"/>
    </row>
    <row r="45" spans="1:19" x14ac:dyDescent="0.25">
      <c r="D45" s="2"/>
      <c r="E45" s="56"/>
      <c r="F45" s="109"/>
      <c r="G45" s="56"/>
      <c r="H45" s="56"/>
      <c r="I45" s="57"/>
      <c r="J45" s="57"/>
      <c r="L45" s="1"/>
      <c r="M45" s="1"/>
      <c r="N45" s="1"/>
      <c r="O45" s="1"/>
      <c r="P45" s="1"/>
      <c r="Q45" s="1"/>
      <c r="R45" s="1"/>
    </row>
    <row r="46" spans="1:19" x14ac:dyDescent="0.25">
      <c r="D46" s="2"/>
      <c r="E46" s="56"/>
      <c r="F46" s="109"/>
      <c r="G46" s="56"/>
      <c r="H46" s="56"/>
      <c r="I46" s="57"/>
      <c r="J46" s="57"/>
      <c r="L46" s="1"/>
      <c r="M46" s="1"/>
      <c r="N46" s="1"/>
      <c r="O46" s="1"/>
      <c r="P46" s="1"/>
      <c r="Q46" s="1"/>
      <c r="R46" s="1"/>
    </row>
    <row r="47" spans="1:19" x14ac:dyDescent="0.25">
      <c r="D47" s="2"/>
      <c r="E47" s="56"/>
      <c r="F47" s="109"/>
      <c r="G47" s="56"/>
      <c r="H47" s="56"/>
      <c r="I47" s="57"/>
      <c r="J47" s="57"/>
      <c r="L47" s="1"/>
      <c r="M47" s="1"/>
      <c r="N47" s="1"/>
      <c r="O47" s="1"/>
      <c r="P47" s="1"/>
      <c r="Q47" s="1"/>
      <c r="R47" s="1"/>
    </row>
    <row r="48" spans="1:19" x14ac:dyDescent="0.25">
      <c r="D48" s="2"/>
      <c r="E48" s="56"/>
      <c r="F48" s="109"/>
      <c r="G48" s="56"/>
      <c r="H48" s="56"/>
      <c r="I48" s="57"/>
      <c r="J48" s="57"/>
      <c r="L48" s="1"/>
      <c r="M48" s="1"/>
      <c r="N48" s="1"/>
      <c r="O48" s="1"/>
      <c r="P48" s="1"/>
      <c r="Q48" s="1"/>
      <c r="R48" s="1"/>
    </row>
    <row r="49" spans="1:18" x14ac:dyDescent="0.25">
      <c r="A49">
        <v>9</v>
      </c>
      <c r="B49" s="1">
        <v>603</v>
      </c>
      <c r="C49" s="1">
        <v>123.73</v>
      </c>
      <c r="D49" s="1">
        <f t="shared" si="0"/>
        <v>1331.82972</v>
      </c>
      <c r="E49" s="56">
        <v>44718055</v>
      </c>
      <c r="F49" s="1">
        <f t="shared" si="1"/>
        <v>33576.405698470226</v>
      </c>
      <c r="G49" s="56">
        <v>2683200</v>
      </c>
      <c r="H49" s="56">
        <v>30000</v>
      </c>
      <c r="I49" s="57">
        <f t="shared" si="2"/>
        <v>47431255</v>
      </c>
      <c r="J49" s="57">
        <f t="shared" si="23"/>
        <v>35613.603066313917</v>
      </c>
      <c r="K49" s="1"/>
      <c r="L49" s="1"/>
      <c r="M49" s="1"/>
      <c r="N49" s="1"/>
      <c r="O49" s="1"/>
      <c r="P49" s="1"/>
      <c r="Q49" s="1"/>
      <c r="R49" s="1"/>
    </row>
    <row r="50" spans="1:18" x14ac:dyDescent="0.25">
      <c r="B50" s="1"/>
      <c r="C50" s="1"/>
      <c r="D50" s="1"/>
      <c r="E50" s="56"/>
      <c r="F50" s="1"/>
      <c r="G50" s="1"/>
      <c r="H50" s="56"/>
      <c r="I50" s="57"/>
      <c r="J50" s="57"/>
      <c r="K50" s="1"/>
      <c r="L50" s="1"/>
      <c r="M50" s="1"/>
      <c r="N50" s="1"/>
      <c r="O50" s="1"/>
      <c r="P50" s="1"/>
      <c r="Q50" s="1"/>
      <c r="R50" s="1"/>
    </row>
    <row r="51" spans="1:18" x14ac:dyDescent="0.25">
      <c r="B51" s="1"/>
      <c r="C51" s="1"/>
      <c r="D51" s="1"/>
      <c r="E51" s="56"/>
      <c r="F51" s="1" t="e">
        <f t="shared" si="1"/>
        <v>#DIV/0!</v>
      </c>
      <c r="G51" s="1"/>
      <c r="H51" s="56">
        <v>30000</v>
      </c>
      <c r="I51" s="57">
        <f t="shared" si="2"/>
        <v>30000</v>
      </c>
      <c r="J51" s="57" t="e">
        <f t="shared" si="23"/>
        <v>#DIV/0!</v>
      </c>
      <c r="K51" s="1"/>
      <c r="L51" s="1"/>
      <c r="M51" s="1"/>
      <c r="N51" s="1"/>
      <c r="O51" s="1"/>
      <c r="P51" s="1"/>
      <c r="Q51" s="1"/>
      <c r="R51" s="1"/>
    </row>
    <row r="52" spans="1:18" x14ac:dyDescent="0.25">
      <c r="B52" s="1"/>
      <c r="C52" s="1"/>
      <c r="D52" s="1"/>
      <c r="E52" s="1"/>
      <c r="F52" s="1" t="e">
        <f t="shared" si="1"/>
        <v>#DIV/0!</v>
      </c>
      <c r="G52" s="1"/>
      <c r="H52" s="56">
        <v>30000</v>
      </c>
      <c r="I52" s="57">
        <f t="shared" si="2"/>
        <v>30000</v>
      </c>
      <c r="J52" s="57" t="e">
        <f t="shared" si="23"/>
        <v>#DIV/0!</v>
      </c>
      <c r="K52" s="1"/>
      <c r="L52" s="1"/>
      <c r="M52" s="1"/>
      <c r="N52" s="1"/>
      <c r="O52" s="1"/>
      <c r="P52" s="1"/>
      <c r="Q52" s="1"/>
      <c r="R52" s="1"/>
    </row>
    <row r="53" spans="1:18" x14ac:dyDescent="0.25">
      <c r="B53" s="1"/>
      <c r="C53" s="1"/>
      <c r="D53" s="1"/>
      <c r="E53" s="1"/>
      <c r="F53" s="1" t="e">
        <f t="shared" si="1"/>
        <v>#DIV/0!</v>
      </c>
      <c r="G53" s="1"/>
      <c r="H53" s="56">
        <v>30000</v>
      </c>
      <c r="I53" s="57">
        <f t="shared" si="2"/>
        <v>30000</v>
      </c>
      <c r="J53" s="57" t="e">
        <f t="shared" si="23"/>
        <v>#DIV/0!</v>
      </c>
      <c r="K53" s="1"/>
      <c r="L53" s="1"/>
      <c r="M53" s="1"/>
      <c r="N53" s="1"/>
      <c r="O53" s="1"/>
      <c r="P53" s="1"/>
      <c r="Q53" s="1"/>
      <c r="R53" s="1"/>
    </row>
    <row r="54" spans="1:18" x14ac:dyDescent="0.25"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</row>
    <row r="55" spans="1:18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</row>
    <row r="56" spans="1:18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</row>
    <row r="57" spans="1:18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</row>
    <row r="58" spans="1:18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</row>
    <row r="59" spans="1:18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</row>
    <row r="60" spans="1:18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</row>
    <row r="61" spans="1:18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</row>
    <row r="62" spans="1:18" x14ac:dyDescent="0.25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</row>
    <row r="63" spans="1:18" x14ac:dyDescent="0.25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</row>
    <row r="64" spans="1:18" x14ac:dyDescent="0.25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16CD04-9FCB-4C32-AF98-975EB73D938E}">
  <dimension ref="A1"/>
  <sheetViews>
    <sheetView workbookViewId="0">
      <selection activeCell="Q3" sqref="Q3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Tower 5</vt:lpstr>
      <vt:lpstr>Tower 9</vt:lpstr>
      <vt:lpstr>Tower 10</vt:lpstr>
      <vt:lpstr>Tower 1</vt:lpstr>
      <vt:lpstr>Total</vt:lpstr>
      <vt:lpstr>Rera</vt:lpstr>
      <vt:lpstr>Typical Floor</vt:lpstr>
      <vt:lpstr>IGR</vt:lpstr>
      <vt:lpstr>RR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2024-09-03T11:32:13Z</dcterms:modified>
</cp:coreProperties>
</file>