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365" tabRatio="932" activeTab="3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" i="4"/>
  <c r="Q2" s="1"/>
  <c r="B2" s="1"/>
  <c r="C2" s="1"/>
  <c r="D2" s="1"/>
  <c r="J2"/>
  <c r="I2"/>
  <c r="E2"/>
  <c r="A2"/>
  <c r="P11"/>
  <c r="Q11" s="1"/>
  <c r="B11" s="1"/>
  <c r="J11"/>
  <c r="I11"/>
  <c r="E11"/>
  <c r="A11"/>
  <c r="P10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P5"/>
  <c r="Q5" s="1"/>
  <c r="B5" s="1"/>
  <c r="J5"/>
  <c r="I5"/>
  <c r="E5"/>
  <c r="A5"/>
  <c r="P4"/>
  <c r="Q4" s="1"/>
  <c r="B4" s="1"/>
  <c r="J4"/>
  <c r="I4"/>
  <c r="E4"/>
  <c r="A4"/>
  <c r="P3"/>
  <c r="Q3" s="1"/>
  <c r="B3" s="1"/>
  <c r="J3"/>
  <c r="I3"/>
  <c r="E3"/>
  <c r="A3"/>
  <c r="E16" i="25"/>
  <c r="H26" i="23"/>
  <c r="F27"/>
  <c r="F26"/>
  <c r="F25"/>
  <c r="H22"/>
  <c r="F19"/>
  <c r="F2" i="4" l="1"/>
  <c r="H2"/>
  <c r="G2"/>
  <c r="F6"/>
  <c r="C6"/>
  <c r="C10"/>
  <c r="F10"/>
  <c r="C5"/>
  <c r="F5"/>
  <c r="F9"/>
  <c r="C9"/>
  <c r="F4"/>
  <c r="C4"/>
  <c r="F8"/>
  <c r="C8"/>
  <c r="C3"/>
  <c r="F3"/>
  <c r="F7"/>
  <c r="C7"/>
  <c r="F11"/>
  <c r="C11"/>
  <c r="I9" i="23"/>
  <c r="D11" i="4" l="1"/>
  <c r="H11" s="1"/>
  <c r="G11"/>
  <c r="G4"/>
  <c r="D4"/>
  <c r="H4" s="1"/>
  <c r="D6"/>
  <c r="H6" s="1"/>
  <c r="G6"/>
  <c r="G10"/>
  <c r="D10"/>
  <c r="H10" s="1"/>
  <c r="G7"/>
  <c r="D7"/>
  <c r="H7" s="1"/>
  <c r="G8"/>
  <c r="D8"/>
  <c r="H8" s="1"/>
  <c r="G9"/>
  <c r="D9"/>
  <c r="H9" s="1"/>
  <c r="D3"/>
  <c r="H3" s="1"/>
  <c r="G3"/>
  <c r="D5"/>
  <c r="H5" s="1"/>
  <c r="G5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D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l="1"/>
  <c r="B20" s="1"/>
  <c r="C21"/>
  <c r="C25"/>
  <c r="F21" l="1"/>
  <c r="F20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<sst xmlns="http://schemas.openxmlformats.org/spreadsheetml/2006/main" count="136" uniqueCount="99">
  <si>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</si>
  <si>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</si>
  <si>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</si>
  <si>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</si>
  <si>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</si>
  <si>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</si>
  <si>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</si>
  <si>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</si>
  <si>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</si>
  <si>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</si>
  <si>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</si>
  <si>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</si>
  <si>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</si>
  <si>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</si>
  <si>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</si>
  <si>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</si>
  <si>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</si>
  <si>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</si>
  <si>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</si>
  <si>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</si>
  <si>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</si>
  <si>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</si>
  <si>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</si>
  <si>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</si>
  <si>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</si>
  <si>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</si>
  <si>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</si>
  <si>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</si>
  <si>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</si>
  <si>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</si>
  <si>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</si>
  <si>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</si>
  <si>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</si>
  <si>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</si>
  <si>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</si>
  <si>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</si>
  <si>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</si>
  <si>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</si>
  <si>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</si>
  <si>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</si>
  <si>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</si>
  <si>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</si>
  <si>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</si>
  <si>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</si>
  <si>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</si>
  <si>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</si>
  <si>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</si>
  <si>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</si>
  <si>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</si>
  <si>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</si>
  <si>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</si>
  <si>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</si>
  <si>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</si>
  <si>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</si>
  <si>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</si>
  <si>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</si>
  <si>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</si>
  <si>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</si>
  <si>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</si>
  <si>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</si>
  <si>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</si>
  <si>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</si>
  <si>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</si>
  <si>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</si>
  <si>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</si>
  <si>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</si>
  <si>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</si>
  <si>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</si>
  <si>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</si>
  <si>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</si>
  <si>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</si>
  <si>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</si>
  <si>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</si>
  <si>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</si>
  <si>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</si>
  <si>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</si>
  <si>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</si>
  <si>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</si>
  <si>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</si>
  <si>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</si>
  <si>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</si>
  <si>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</si>
  <si>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</si>
  <si>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</si>
  <si>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</si>
  <si>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</si>
  <si>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</si>
  <si>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</si>
  <si>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</si>
  <si>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</si>
  <si>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</si>
  <si>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</si>
  <si>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</si>
  <si>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</si>
  <si>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</si>
  <si>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</si>
  <si>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</si>
  <si>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</si>
  <si>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rate on 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</si>
</sst>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64" fontId="0" fillId="0" borderId="0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0" fillId="2" borderId="0" xfId="0" applyFill="1" applyBorder="1"/>
    <xf numFmtId="43" fontId="0" fillId="2" borderId="0" xfId="0" applyNumberFormat="1" applyFill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38100</xdr:rowOff>
    </xdr:from>
    <xdr:to>
      <xdr:col>9</xdr:col>
      <xdr:colOff>247650</xdr:colOff>
      <xdr:row>23</xdr:row>
      <xdr:rowOff>161925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90600"/>
          <a:ext cx="5758543" cy="35528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5</xdr:row>
      <xdr:rowOff>0</xdr:rowOff>
    </xdr:from>
    <xdr:to>
      <xdr:col>9</xdr:col>
      <xdr:colOff>371475</xdr:colOff>
      <xdr:row>23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" y="952500"/>
          <a:ext cx="5734050" cy="35528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E17" sqref="E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2.57031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31535</v>
      </c>
      <c r="F2" s="73"/>
      <c r="G2" s="117" t="s">
        <v>76</v>
      </c>
      <c r="H2" s="118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29500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29500</v>
      </c>
      <c r="D5" s="57" t="s">
        <v>61</v>
      </c>
      <c r="E5" s="58">
        <f>ROUND(C5/10.764,0)</f>
        <v>2741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6800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22700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22700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29500</v>
      </c>
      <c r="D10" s="57" t="s">
        <v>61</v>
      </c>
      <c r="E10" s="58">
        <f>ROUND(C10/10.764,0)</f>
        <v>2741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2024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2021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3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57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/>
      <c r="D16" s="73"/>
      <c r="E16" s="61">
        <f>C17*2000</f>
        <v>3404000</v>
      </c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v>1702</v>
      </c>
      <c r="D17" s="73">
        <f>C17*E10</f>
        <v>4665182</v>
      </c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/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opLeftCell="A10" workbookViewId="0">
      <selection activeCell="F25" sqref="F25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5.140625" customWidth="1"/>
    <col min="8" max="8" width="13.28515625" bestFit="1" customWidth="1"/>
  </cols>
  <sheetData>
    <row r="1" spans="1:9">
      <c r="A1" s="11"/>
      <c r="B1" s="12"/>
      <c r="C1" s="13"/>
      <c r="D1" s="14"/>
      <c r="F1" s="76"/>
      <c r="G1" s="76"/>
    </row>
    <row r="2" spans="1:9">
      <c r="A2" s="15"/>
      <c r="C2" s="16" t="s">
        <v>97</v>
      </c>
      <c r="D2" s="17"/>
      <c r="F2" s="76"/>
      <c r="G2" s="76"/>
    </row>
    <row r="3" spans="1:9">
      <c r="A3" s="15" t="s">
        <v>13</v>
      </c>
      <c r="B3" s="19"/>
      <c r="C3" s="20">
        <v>5600</v>
      </c>
      <c r="D3" s="21" t="s">
        <v>98</v>
      </c>
      <c r="F3" s="76"/>
      <c r="G3" s="76"/>
      <c r="H3" s="18"/>
    </row>
    <row r="4" spans="1:9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9" ht="16.5">
      <c r="A5" s="15" t="s">
        <v>15</v>
      </c>
      <c r="B5" s="19"/>
      <c r="C5" s="20">
        <f>C3-C4</f>
        <v>3600</v>
      </c>
      <c r="D5" s="23"/>
      <c r="F5" s="76"/>
      <c r="G5" s="76"/>
      <c r="H5" s="71"/>
    </row>
    <row r="6" spans="1:9">
      <c r="A6" s="15" t="s">
        <v>16</v>
      </c>
      <c r="B6" s="19"/>
      <c r="C6" s="20">
        <f>C4</f>
        <v>2000</v>
      </c>
      <c r="D6" s="23"/>
      <c r="F6" s="76"/>
      <c r="G6" s="76"/>
      <c r="I6">
        <v>215</v>
      </c>
    </row>
    <row r="7" spans="1:9">
      <c r="A7" s="15" t="s">
        <v>17</v>
      </c>
      <c r="B7" s="24"/>
      <c r="C7" s="25">
        <v>0</v>
      </c>
      <c r="D7" s="25"/>
      <c r="F7" s="76"/>
      <c r="G7" s="76"/>
      <c r="I7">
        <v>1121</v>
      </c>
    </row>
    <row r="8" spans="1:9">
      <c r="A8" s="15" t="s">
        <v>18</v>
      </c>
      <c r="B8" s="24"/>
      <c r="C8" s="25">
        <f>C9-C7</f>
        <v>60</v>
      </c>
      <c r="D8" s="25"/>
      <c r="F8" s="76"/>
      <c r="G8" s="76"/>
      <c r="I8">
        <v>82</v>
      </c>
    </row>
    <row r="9" spans="1:9">
      <c r="A9" s="15" t="s">
        <v>19</v>
      </c>
      <c r="B9" s="24"/>
      <c r="C9" s="25">
        <v>60</v>
      </c>
      <c r="D9" s="25"/>
      <c r="F9" s="76"/>
      <c r="G9" s="76"/>
      <c r="I9">
        <f>SUM(I6:I8)</f>
        <v>1418</v>
      </c>
    </row>
    <row r="10" spans="1:9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9">
      <c r="A11" s="15"/>
      <c r="B11" s="26"/>
      <c r="C11" s="27">
        <f>C10%</f>
        <v>0</v>
      </c>
      <c r="D11" s="27"/>
      <c r="F11" s="76"/>
      <c r="G11" s="76"/>
    </row>
    <row r="12" spans="1:9">
      <c r="A12" s="15" t="s">
        <v>21</v>
      </c>
      <c r="B12" s="19"/>
      <c r="C12" s="20">
        <f>C6*C11</f>
        <v>0</v>
      </c>
      <c r="D12" s="23"/>
      <c r="F12" s="76"/>
      <c r="G12" s="76"/>
    </row>
    <row r="13" spans="1:9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9">
      <c r="A14" s="15" t="s">
        <v>15</v>
      </c>
      <c r="B14" s="19"/>
      <c r="C14" s="20">
        <f>C5</f>
        <v>3600</v>
      </c>
      <c r="D14" s="23"/>
      <c r="F14" s="76"/>
      <c r="G14" s="76"/>
    </row>
    <row r="15" spans="1:9">
      <c r="B15" s="19"/>
      <c r="C15" s="20"/>
      <c r="D15" s="23"/>
      <c r="F15" s="76"/>
      <c r="G15" s="76"/>
    </row>
    <row r="16" spans="1:9">
      <c r="A16" s="28" t="s">
        <v>23</v>
      </c>
      <c r="B16" s="29"/>
      <c r="C16" s="21">
        <f>C14+C13</f>
        <v>5600</v>
      </c>
      <c r="D16" s="21"/>
      <c r="E16" s="61"/>
      <c r="F16" s="76"/>
      <c r="G16" s="76"/>
    </row>
    <row r="17" spans="1:8">
      <c r="B17" s="24"/>
      <c r="C17" s="25"/>
      <c r="D17" s="25"/>
      <c r="F17" s="76"/>
      <c r="G17" s="76"/>
      <c r="H17">
        <v>800000</v>
      </c>
    </row>
    <row r="18" spans="1:8" ht="16.5">
      <c r="A18" s="28" t="s">
        <v>94</v>
      </c>
      <c r="B18" s="7"/>
      <c r="C18" s="74">
        <v>1418</v>
      </c>
      <c r="D18" s="74"/>
      <c r="E18" s="75"/>
      <c r="F18" s="76"/>
      <c r="G18" s="76"/>
      <c r="H18">
        <v>300000</v>
      </c>
    </row>
    <row r="19" spans="1:8">
      <c r="A19" s="15"/>
      <c r="B19" s="6"/>
      <c r="C19" s="30">
        <f>C18*C16</f>
        <v>7940800</v>
      </c>
      <c r="D19" s="76" t="s">
        <v>68</v>
      </c>
      <c r="E19" s="30"/>
      <c r="F19" s="116">
        <f>C19+1100000</f>
        <v>9040800</v>
      </c>
      <c r="G19" s="76" t="s">
        <v>68</v>
      </c>
      <c r="H19">
        <v>200000</v>
      </c>
    </row>
    <row r="20" spans="1:8">
      <c r="A20" s="15"/>
      <c r="B20" s="61">
        <f>C20*80%</f>
        <v>6035008</v>
      </c>
      <c r="C20" s="31">
        <f>C19*95%</f>
        <v>7543760</v>
      </c>
      <c r="D20" s="76" t="s">
        <v>24</v>
      </c>
      <c r="E20" s="31"/>
      <c r="F20" s="116">
        <f>F19*95%</f>
        <v>8588760</v>
      </c>
      <c r="G20" s="76" t="s">
        <v>24</v>
      </c>
      <c r="H20">
        <v>100000</v>
      </c>
    </row>
    <row r="21" spans="1:8">
      <c r="A21" s="15"/>
      <c r="C21" s="31">
        <f>C19*80%</f>
        <v>6352640</v>
      </c>
      <c r="D21" s="76" t="s">
        <v>25</v>
      </c>
      <c r="E21" s="31"/>
      <c r="F21" s="116">
        <f>F19*80%</f>
        <v>7232640</v>
      </c>
      <c r="G21" s="76" t="s">
        <v>25</v>
      </c>
      <c r="H21">
        <v>100000</v>
      </c>
    </row>
    <row r="22" spans="1:8">
      <c r="A22" s="15"/>
      <c r="F22" s="76"/>
      <c r="G22" s="76"/>
      <c r="H22">
        <f>SUM(H17:H21)</f>
        <v>1500000</v>
      </c>
    </row>
    <row r="23" spans="1:8">
      <c r="A23" s="32" t="s">
        <v>26</v>
      </c>
      <c r="B23" s="33"/>
      <c r="C23" s="34">
        <f>C4*C18</f>
        <v>2836000</v>
      </c>
      <c r="D23" s="34">
        <f>D4*D18</f>
        <v>0</v>
      </c>
    </row>
    <row r="24" spans="1:8">
      <c r="A24" s="15" t="s">
        <v>27</v>
      </c>
      <c r="F24" s="54"/>
    </row>
    <row r="25" spans="1:8">
      <c r="A25" s="35" t="s">
        <v>28</v>
      </c>
      <c r="B25" s="16"/>
      <c r="C25" s="31">
        <f>C19*0.025/12</f>
        <v>16543.333333333332</v>
      </c>
      <c r="D25" s="31"/>
      <c r="E25" s="120" t="s">
        <v>68</v>
      </c>
      <c r="F25" s="121">
        <f>C19+H22</f>
        <v>9440800</v>
      </c>
    </row>
    <row r="26" spans="1:8">
      <c r="C26" s="31"/>
      <c r="D26" s="31"/>
      <c r="E26" s="120" t="s">
        <v>24</v>
      </c>
      <c r="F26" s="121">
        <f>F25*95%</f>
        <v>8968760</v>
      </c>
      <c r="H26" s="54">
        <f>F26*80%</f>
        <v>7175008</v>
      </c>
    </row>
    <row r="27" spans="1:8">
      <c r="C27" s="31"/>
      <c r="D27" s="31"/>
      <c r="E27" s="120" t="s">
        <v>25</v>
      </c>
      <c r="F27" s="121">
        <f>F25*80%</f>
        <v>7552640</v>
      </c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abSelected="1" topLeftCell="B1" zoomScale="70" zoomScaleNormal="70" workbookViewId="0">
      <selection activeCell="N2" sqref="N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" si="0">N2</f>
        <v>0</v>
      </c>
      <c r="B2" s="4">
        <f t="shared" ref="B2" si="1">Q2</f>
        <v>1118.0555555555557</v>
      </c>
      <c r="C2" s="4">
        <f t="shared" ref="C2" si="2">B2*1.2</f>
        <v>1341.6666666666667</v>
      </c>
      <c r="D2" s="4">
        <f t="shared" ref="D2" si="3">C2*1.2</f>
        <v>1610</v>
      </c>
      <c r="E2" s="5">
        <f t="shared" ref="E2" si="4">R2</f>
        <v>5600000</v>
      </c>
      <c r="F2" s="4">
        <f t="shared" ref="F2" si="5">ROUND((E2/B2),0)</f>
        <v>5009</v>
      </c>
      <c r="G2" s="4">
        <f t="shared" ref="G2" si="6">ROUND((E2/C2),0)</f>
        <v>4174</v>
      </c>
      <c r="H2" s="4">
        <f t="shared" ref="H2" si="7">ROUND((E2/D2),0)</f>
        <v>3478</v>
      </c>
      <c r="I2" s="4">
        <f t="shared" ref="I2" si="8">T2</f>
        <v>0</v>
      </c>
      <c r="J2" s="4">
        <f t="shared" ref="J2" si="9">U2</f>
        <v>0</v>
      </c>
      <c r="K2" s="73"/>
      <c r="L2" s="73"/>
      <c r="M2" s="73"/>
      <c r="N2" s="73"/>
      <c r="O2" s="73">
        <v>1610</v>
      </c>
      <c r="P2" s="73">
        <f>O2/1.2</f>
        <v>1341.6666666666667</v>
      </c>
      <c r="Q2" s="73">
        <f t="shared" ref="Q2" si="10">P2/1.2</f>
        <v>1118.0555555555557</v>
      </c>
      <c r="R2" s="2">
        <v>5600000</v>
      </c>
      <c r="S2" s="2"/>
      <c r="T2" s="2"/>
      <c r="AA2" s="66"/>
    </row>
    <row r="3" spans="1:35">
      <c r="A3" s="4">
        <f t="shared" ref="A2:A11" si="11">N3</f>
        <v>0</v>
      </c>
      <c r="B3" s="4">
        <f t="shared" ref="B2:B11" si="12">Q3</f>
        <v>888.88888888888903</v>
      </c>
      <c r="C3" s="4">
        <f t="shared" ref="C2:C11" si="13">B3*1.2</f>
        <v>1066.6666666666667</v>
      </c>
      <c r="D3" s="4">
        <f t="shared" ref="D2:D11" si="14">C3*1.2</f>
        <v>1280</v>
      </c>
      <c r="E3" s="5">
        <f t="shared" ref="E2:E11" si="15">R3</f>
        <v>5600000</v>
      </c>
      <c r="F3" s="4">
        <f t="shared" ref="F2:F11" si="16">ROUND((E3/B3),0)</f>
        <v>6300</v>
      </c>
      <c r="G3" s="4">
        <f t="shared" ref="G2:G11" si="17">ROUND((E3/C3),0)</f>
        <v>5250</v>
      </c>
      <c r="H3" s="4">
        <f t="shared" ref="H2:H11" si="18">ROUND((E3/D3),0)</f>
        <v>4375</v>
      </c>
      <c r="I3" s="4">
        <f t="shared" ref="I2:I11" si="19">T3</f>
        <v>0</v>
      </c>
      <c r="J3" s="4">
        <f t="shared" ref="J2:J11" si="20">U3</f>
        <v>0</v>
      </c>
      <c r="K3" s="73"/>
      <c r="L3" s="73"/>
      <c r="M3" s="73"/>
      <c r="N3" s="73"/>
      <c r="O3" s="73">
        <v>1280</v>
      </c>
      <c r="P3" s="73">
        <f t="shared" ref="P3:P9" si="21">O3/1.2</f>
        <v>1066.6666666666667</v>
      </c>
      <c r="Q3" s="73">
        <f t="shared" ref="Q2:Q11" si="22">P3/1.2</f>
        <v>888.88888888888903</v>
      </c>
      <c r="R3" s="2">
        <v>5600000</v>
      </c>
      <c r="S3" s="2"/>
      <c r="T3" s="2"/>
      <c r="AE3" s="66"/>
    </row>
    <row r="4" spans="1:35">
      <c r="A4" s="4">
        <f t="shared" si="11"/>
        <v>0</v>
      </c>
      <c r="B4" s="4">
        <f t="shared" si="12"/>
        <v>0</v>
      </c>
      <c r="C4" s="4">
        <f t="shared" si="13"/>
        <v>0</v>
      </c>
      <c r="D4" s="4">
        <f t="shared" si="14"/>
        <v>0</v>
      </c>
      <c r="E4" s="5">
        <f t="shared" si="15"/>
        <v>0</v>
      </c>
      <c r="F4" s="4" t="e">
        <f t="shared" si="16"/>
        <v>#DIV/0!</v>
      </c>
      <c r="G4" s="4" t="e">
        <f t="shared" si="17"/>
        <v>#DIV/0!</v>
      </c>
      <c r="H4" s="4" t="e">
        <f t="shared" si="18"/>
        <v>#DIV/0!</v>
      </c>
      <c r="I4" s="4">
        <f t="shared" si="19"/>
        <v>0</v>
      </c>
      <c r="J4" s="4">
        <f t="shared" si="20"/>
        <v>0</v>
      </c>
      <c r="K4" s="73"/>
      <c r="L4" s="73"/>
      <c r="M4" s="73"/>
      <c r="N4" s="73"/>
      <c r="O4" s="73">
        <v>0</v>
      </c>
      <c r="P4" s="73">
        <f t="shared" si="21"/>
        <v>0</v>
      </c>
      <c r="Q4" s="73">
        <f t="shared" si="22"/>
        <v>0</v>
      </c>
      <c r="R4" s="2">
        <v>0</v>
      </c>
      <c r="S4" s="2"/>
      <c r="T4" s="2"/>
    </row>
    <row r="5" spans="1:35">
      <c r="A5" s="4">
        <f t="shared" si="11"/>
        <v>0</v>
      </c>
      <c r="B5" s="4">
        <f t="shared" si="12"/>
        <v>0</v>
      </c>
      <c r="C5" s="4">
        <f t="shared" si="13"/>
        <v>0</v>
      </c>
      <c r="D5" s="4">
        <f t="shared" si="14"/>
        <v>0</v>
      </c>
      <c r="E5" s="5">
        <f t="shared" si="15"/>
        <v>0</v>
      </c>
      <c r="F5" s="4" t="e">
        <f t="shared" si="16"/>
        <v>#DIV/0!</v>
      </c>
      <c r="G5" s="4" t="e">
        <f t="shared" si="17"/>
        <v>#DIV/0!</v>
      </c>
      <c r="H5" s="4" t="e">
        <f t="shared" si="18"/>
        <v>#DIV/0!</v>
      </c>
      <c r="I5" s="4">
        <f t="shared" si="19"/>
        <v>0</v>
      </c>
      <c r="J5" s="4">
        <f t="shared" si="20"/>
        <v>0</v>
      </c>
      <c r="K5" s="73"/>
      <c r="L5" s="73"/>
      <c r="M5" s="73"/>
      <c r="N5" s="73"/>
      <c r="O5" s="73">
        <v>0</v>
      </c>
      <c r="P5" s="73">
        <f t="shared" si="21"/>
        <v>0</v>
      </c>
      <c r="Q5" s="73">
        <f t="shared" si="22"/>
        <v>0</v>
      </c>
      <c r="R5" s="2">
        <v>0</v>
      </c>
      <c r="S5" s="2"/>
      <c r="T5" s="2"/>
    </row>
    <row r="6" spans="1:35">
      <c r="A6" s="4">
        <f t="shared" si="11"/>
        <v>0</v>
      </c>
      <c r="B6" s="4">
        <f t="shared" si="12"/>
        <v>0</v>
      </c>
      <c r="C6" s="4">
        <f t="shared" si="13"/>
        <v>0</v>
      </c>
      <c r="D6" s="4">
        <f t="shared" si="14"/>
        <v>0</v>
      </c>
      <c r="E6" s="5">
        <f t="shared" si="15"/>
        <v>0</v>
      </c>
      <c r="F6" s="4" t="e">
        <f t="shared" si="16"/>
        <v>#DIV/0!</v>
      </c>
      <c r="G6" s="4" t="e">
        <f t="shared" si="17"/>
        <v>#DIV/0!</v>
      </c>
      <c r="H6" s="4" t="e">
        <f t="shared" si="18"/>
        <v>#DIV/0!</v>
      </c>
      <c r="I6" s="4">
        <f t="shared" si="19"/>
        <v>0</v>
      </c>
      <c r="J6" s="4">
        <f t="shared" si="20"/>
        <v>0</v>
      </c>
      <c r="K6" s="73"/>
      <c r="L6" s="73"/>
      <c r="M6" s="73"/>
      <c r="N6" s="73"/>
      <c r="O6" s="73">
        <v>0</v>
      </c>
      <c r="P6" s="73">
        <f t="shared" si="21"/>
        <v>0</v>
      </c>
      <c r="Q6" s="73">
        <f t="shared" si="22"/>
        <v>0</v>
      </c>
      <c r="R6" s="2">
        <v>0</v>
      </c>
      <c r="S6" s="2"/>
      <c r="T6" s="2"/>
      <c r="AI6" t="s">
        <v>73</v>
      </c>
    </row>
    <row r="7" spans="1:35">
      <c r="A7" s="4">
        <f t="shared" si="11"/>
        <v>0</v>
      </c>
      <c r="B7" s="4">
        <f t="shared" si="12"/>
        <v>0</v>
      </c>
      <c r="C7" s="4">
        <f t="shared" si="13"/>
        <v>0</v>
      </c>
      <c r="D7" s="4">
        <f t="shared" si="14"/>
        <v>0</v>
      </c>
      <c r="E7" s="5">
        <f t="shared" si="15"/>
        <v>0</v>
      </c>
      <c r="F7" s="4" t="e">
        <f t="shared" si="16"/>
        <v>#DIV/0!</v>
      </c>
      <c r="G7" s="4" t="e">
        <f t="shared" si="17"/>
        <v>#DIV/0!</v>
      </c>
      <c r="H7" s="4" t="e">
        <f t="shared" si="18"/>
        <v>#DIV/0!</v>
      </c>
      <c r="I7" s="4">
        <f t="shared" si="19"/>
        <v>0</v>
      </c>
      <c r="J7" s="4">
        <f t="shared" si="20"/>
        <v>0</v>
      </c>
      <c r="K7" s="73"/>
      <c r="L7" s="73"/>
      <c r="M7" s="73"/>
      <c r="N7" s="73"/>
      <c r="O7" s="73">
        <v>0</v>
      </c>
      <c r="P7" s="73">
        <f t="shared" si="21"/>
        <v>0</v>
      </c>
      <c r="Q7" s="73">
        <f t="shared" si="22"/>
        <v>0</v>
      </c>
      <c r="R7" s="2">
        <v>0</v>
      </c>
      <c r="S7" s="2"/>
      <c r="T7" s="2"/>
    </row>
    <row r="8" spans="1:35">
      <c r="A8" s="4">
        <f t="shared" si="11"/>
        <v>0</v>
      </c>
      <c r="B8" s="4">
        <f t="shared" si="12"/>
        <v>0</v>
      </c>
      <c r="C8" s="4">
        <f t="shared" si="13"/>
        <v>0</v>
      </c>
      <c r="D8" s="4">
        <f t="shared" si="14"/>
        <v>0</v>
      </c>
      <c r="E8" s="5">
        <f t="shared" si="15"/>
        <v>0</v>
      </c>
      <c r="F8" s="4" t="e">
        <f t="shared" si="16"/>
        <v>#DIV/0!</v>
      </c>
      <c r="G8" s="4" t="e">
        <f t="shared" si="17"/>
        <v>#DIV/0!</v>
      </c>
      <c r="H8" s="4" t="e">
        <f t="shared" si="18"/>
        <v>#DIV/0!</v>
      </c>
      <c r="I8" s="4">
        <f t="shared" si="19"/>
        <v>0</v>
      </c>
      <c r="J8" s="4">
        <f t="shared" si="20"/>
        <v>0</v>
      </c>
      <c r="K8" s="73"/>
      <c r="L8" s="73"/>
      <c r="M8" s="73"/>
      <c r="N8" s="73"/>
      <c r="O8" s="73">
        <v>0</v>
      </c>
      <c r="P8" s="73">
        <f t="shared" si="21"/>
        <v>0</v>
      </c>
      <c r="Q8" s="73">
        <f t="shared" si="22"/>
        <v>0</v>
      </c>
      <c r="R8" s="2">
        <v>0</v>
      </c>
      <c r="S8" s="2"/>
      <c r="T8" s="2"/>
    </row>
    <row r="9" spans="1:35">
      <c r="A9" s="4">
        <f t="shared" si="11"/>
        <v>0</v>
      </c>
      <c r="B9" s="4">
        <f t="shared" si="12"/>
        <v>0</v>
      </c>
      <c r="C9" s="4">
        <f t="shared" si="13"/>
        <v>0</v>
      </c>
      <c r="D9" s="4">
        <f t="shared" si="14"/>
        <v>0</v>
      </c>
      <c r="E9" s="5">
        <f t="shared" si="15"/>
        <v>0</v>
      </c>
      <c r="F9" s="4" t="e">
        <f t="shared" si="16"/>
        <v>#DIV/0!</v>
      </c>
      <c r="G9" s="4" t="e">
        <f t="shared" si="17"/>
        <v>#DIV/0!</v>
      </c>
      <c r="H9" s="4" t="e">
        <f t="shared" si="18"/>
        <v>#DIV/0!</v>
      </c>
      <c r="I9" s="4">
        <f t="shared" si="19"/>
        <v>0</v>
      </c>
      <c r="J9" s="4">
        <f t="shared" si="20"/>
        <v>0</v>
      </c>
      <c r="K9" s="73"/>
      <c r="L9" s="73"/>
      <c r="M9" s="73"/>
      <c r="N9" s="73"/>
      <c r="O9" s="73">
        <v>0</v>
      </c>
      <c r="P9" s="73">
        <f t="shared" si="21"/>
        <v>0</v>
      </c>
      <c r="Q9" s="73">
        <f t="shared" si="22"/>
        <v>0</v>
      </c>
      <c r="R9" s="2">
        <v>0</v>
      </c>
      <c r="S9" s="2"/>
      <c r="T9" s="2"/>
    </row>
    <row r="10" spans="1:35">
      <c r="A10" s="4">
        <f t="shared" si="11"/>
        <v>0</v>
      </c>
      <c r="B10" s="4">
        <f t="shared" si="12"/>
        <v>0</v>
      </c>
      <c r="C10" s="4">
        <f t="shared" si="13"/>
        <v>0</v>
      </c>
      <c r="D10" s="4">
        <f t="shared" si="14"/>
        <v>0</v>
      </c>
      <c r="E10" s="5">
        <f t="shared" si="15"/>
        <v>0</v>
      </c>
      <c r="F10" s="4" t="e">
        <f t="shared" si="16"/>
        <v>#DIV/0!</v>
      </c>
      <c r="G10" s="4" t="e">
        <f t="shared" si="17"/>
        <v>#DIV/0!</v>
      </c>
      <c r="H10" s="4" t="e">
        <f t="shared" si="18"/>
        <v>#DIV/0!</v>
      </c>
      <c r="I10" s="4">
        <f t="shared" si="19"/>
        <v>0</v>
      </c>
      <c r="J10" s="4">
        <f t="shared" si="20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22"/>
        <v>0</v>
      </c>
      <c r="R10" s="2">
        <v>0</v>
      </c>
      <c r="S10" s="2"/>
    </row>
    <row r="11" spans="1:35" ht="16.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4" t="e">
        <f t="shared" si="16"/>
        <v>#DIV/0!</v>
      </c>
      <c r="G11" s="4" t="e">
        <f t="shared" si="17"/>
        <v>#DIV/0!</v>
      </c>
      <c r="H11" s="4" t="e">
        <f t="shared" si="18"/>
        <v>#DIV/0!</v>
      </c>
      <c r="I11" s="4">
        <f t="shared" si="19"/>
        <v>0</v>
      </c>
      <c r="J11" s="4">
        <f t="shared" si="20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22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2:A15" si="23">N12</f>
        <v>0</v>
      </c>
      <c r="B12" s="4">
        <f t="shared" ref="B2:B15" si="24">Q12</f>
        <v>0</v>
      </c>
      <c r="C12" s="4">
        <f t="shared" ref="C2:C15" si="25">B12*1.2</f>
        <v>0</v>
      </c>
      <c r="D12" s="4">
        <f t="shared" ref="D2:D15" si="26">C12*1.2</f>
        <v>0</v>
      </c>
      <c r="E12" s="5">
        <f t="shared" ref="E2:E15" si="27">R12</f>
        <v>0</v>
      </c>
      <c r="F12" s="4" t="e">
        <f t="shared" ref="F2:F15" si="28">ROUND((E12/B12),0)</f>
        <v>#DIV/0!</v>
      </c>
      <c r="G12" s="4" t="e">
        <f t="shared" ref="G2:G15" si="29">ROUND((E12/C12),0)</f>
        <v>#DIV/0!</v>
      </c>
      <c r="H12" s="4" t="e">
        <f t="shared" ref="H2:H15" si="30">ROUND((E12/D12),0)</f>
        <v>#DIV/0!</v>
      </c>
      <c r="I12" s="4">
        <f t="shared" ref="I2:I15" si="31">T12</f>
        <v>0</v>
      </c>
      <c r="J12" s="4">
        <f t="shared" ref="J2:J15" si="32">U12</f>
        <v>0</v>
      </c>
      <c r="O12">
        <v>0</v>
      </c>
      <c r="P12">
        <f t="shared" ref="P12" si="33">O12/1.2</f>
        <v>0</v>
      </c>
      <c r="Q12">
        <f t="shared" ref="Q12" si="34">P12/1.2</f>
        <v>0</v>
      </c>
      <c r="R12" s="2">
        <v>0</v>
      </c>
      <c r="S12" s="2"/>
      <c r="V12" s="69"/>
    </row>
    <row r="13" spans="1:35">
      <c r="A13" s="4">
        <f t="shared" si="23"/>
        <v>0</v>
      </c>
      <c r="B13" s="4">
        <f t="shared" si="24"/>
        <v>0</v>
      </c>
      <c r="C13" s="4">
        <f t="shared" si="25"/>
        <v>0</v>
      </c>
      <c r="D13" s="4">
        <f t="shared" si="26"/>
        <v>0</v>
      </c>
      <c r="E13" s="5">
        <f t="shared" si="27"/>
        <v>0</v>
      </c>
      <c r="F13" s="4" t="e">
        <f t="shared" si="28"/>
        <v>#DIV/0!</v>
      </c>
      <c r="G13" s="4" t="e">
        <f t="shared" si="29"/>
        <v>#DIV/0!</v>
      </c>
      <c r="H13" s="4" t="e">
        <f t="shared" si="30"/>
        <v>#DIV/0!</v>
      </c>
      <c r="I13" s="4">
        <f t="shared" si="31"/>
        <v>0</v>
      </c>
      <c r="J13" s="4">
        <f t="shared" si="32"/>
        <v>0</v>
      </c>
      <c r="O13">
        <v>0</v>
      </c>
      <c r="P13">
        <f t="shared" ref="P13" si="35">O13/1.2</f>
        <v>0</v>
      </c>
      <c r="Q13">
        <f t="shared" ref="Q13" si="36">P13/1.2</f>
        <v>0</v>
      </c>
      <c r="R13" s="2">
        <v>0</v>
      </c>
      <c r="S13" s="2"/>
    </row>
    <row r="14" spans="1:35">
      <c r="A14" s="4">
        <f t="shared" si="23"/>
        <v>0</v>
      </c>
      <c r="B14" s="4">
        <f t="shared" si="24"/>
        <v>0</v>
      </c>
      <c r="C14" s="4">
        <f t="shared" si="25"/>
        <v>0</v>
      </c>
      <c r="D14" s="4">
        <f t="shared" si="26"/>
        <v>0</v>
      </c>
      <c r="E14" s="5">
        <f t="shared" si="27"/>
        <v>0</v>
      </c>
      <c r="F14" s="4" t="e">
        <f t="shared" si="28"/>
        <v>#DIV/0!</v>
      </c>
      <c r="G14" s="4" t="e">
        <f t="shared" si="29"/>
        <v>#DIV/0!</v>
      </c>
      <c r="H14" s="4" t="e">
        <f t="shared" si="30"/>
        <v>#DIV/0!</v>
      </c>
      <c r="I14" s="4">
        <f t="shared" si="31"/>
        <v>0</v>
      </c>
      <c r="J14" s="4">
        <f t="shared" si="32"/>
        <v>0</v>
      </c>
      <c r="O14">
        <v>0</v>
      </c>
      <c r="P14">
        <f t="shared" ref="P14:P15" si="37">O14/1.2</f>
        <v>0</v>
      </c>
      <c r="Q14">
        <f t="shared" ref="Q14:Q15" si="38">P14/1.2</f>
        <v>0</v>
      </c>
      <c r="R14" s="2">
        <v>0</v>
      </c>
      <c r="S14" s="2"/>
    </row>
    <row r="15" spans="1:35">
      <c r="A15" s="4">
        <f t="shared" si="23"/>
        <v>0</v>
      </c>
      <c r="B15" s="4">
        <f t="shared" si="24"/>
        <v>0</v>
      </c>
      <c r="C15" s="4">
        <f t="shared" si="25"/>
        <v>0</v>
      </c>
      <c r="D15" s="4">
        <f t="shared" si="26"/>
        <v>0</v>
      </c>
      <c r="E15" s="5">
        <f t="shared" si="27"/>
        <v>0</v>
      </c>
      <c r="F15" s="4" t="e">
        <f t="shared" si="28"/>
        <v>#DIV/0!</v>
      </c>
      <c r="G15" s="4" t="e">
        <f t="shared" si="29"/>
        <v>#DIV/0!</v>
      </c>
      <c r="H15" s="4" t="e">
        <f t="shared" si="30"/>
        <v>#DIV/0!</v>
      </c>
      <c r="I15" s="4">
        <f t="shared" si="31"/>
        <v>0</v>
      </c>
      <c r="J15" s="4">
        <f t="shared" si="32"/>
        <v>0</v>
      </c>
      <c r="O15">
        <v>0</v>
      </c>
      <c r="P15">
        <f t="shared" si="37"/>
        <v>0</v>
      </c>
      <c r="Q15">
        <f t="shared" si="38"/>
        <v>0</v>
      </c>
      <c r="R15" s="2">
        <v>0</v>
      </c>
      <c r="S15" s="2"/>
    </row>
    <row r="16" spans="1:35">
      <c r="A16" s="4">
        <f t="shared" ref="A16:A19" si="39">N16</f>
        <v>0</v>
      </c>
      <c r="B16" s="4">
        <f t="shared" ref="B16:B19" si="40">Q16</f>
        <v>0</v>
      </c>
      <c r="C16" s="4">
        <f t="shared" ref="C16:C19" si="41">B16*1.2</f>
        <v>0</v>
      </c>
      <c r="D16" s="4">
        <f t="shared" ref="D16:D19" si="42">C16*1.2</f>
        <v>0</v>
      </c>
      <c r="E16" s="5">
        <f t="shared" ref="E16:E19" si="43">R16</f>
        <v>0</v>
      </c>
      <c r="F16" s="4" t="e">
        <f t="shared" ref="F16:F19" si="44">ROUND((E16/B16),0)</f>
        <v>#DIV/0!</v>
      </c>
      <c r="G16" s="4" t="e">
        <f t="shared" ref="G16:G19" si="45">ROUND((E16/C16),0)</f>
        <v>#DIV/0!</v>
      </c>
      <c r="H16" s="4" t="e">
        <f t="shared" ref="H16:H19" si="46">ROUND((E16/D16),0)</f>
        <v>#DIV/0!</v>
      </c>
      <c r="I16" s="4">
        <f t="shared" ref="I16:J19" si="47">T16</f>
        <v>0</v>
      </c>
      <c r="J16" s="4">
        <f t="shared" si="47"/>
        <v>0</v>
      </c>
      <c r="O16">
        <v>0</v>
      </c>
      <c r="P16">
        <f t="shared" ref="P16:P17" si="48">O16/1.2</f>
        <v>0</v>
      </c>
      <c r="Q16">
        <f t="shared" ref="Q16:Q18" si="49">P16/1.2</f>
        <v>0</v>
      </c>
      <c r="R16" s="2">
        <v>0</v>
      </c>
      <c r="S16" s="2"/>
    </row>
    <row r="17" spans="1:19">
      <c r="A17" s="4">
        <f t="shared" si="39"/>
        <v>0</v>
      </c>
      <c r="B17" s="4">
        <f t="shared" si="40"/>
        <v>0</v>
      </c>
      <c r="C17" s="4">
        <f t="shared" si="41"/>
        <v>0</v>
      </c>
      <c r="D17" s="4">
        <f t="shared" si="42"/>
        <v>0</v>
      </c>
      <c r="E17" s="5">
        <f t="shared" si="43"/>
        <v>0</v>
      </c>
      <c r="F17" s="4" t="e">
        <f t="shared" si="44"/>
        <v>#DIV/0!</v>
      </c>
      <c r="G17" s="4" t="e">
        <f t="shared" si="45"/>
        <v>#DIV/0!</v>
      </c>
      <c r="H17" s="4" t="e">
        <f t="shared" si="46"/>
        <v>#DIV/0!</v>
      </c>
      <c r="I17" s="4">
        <f t="shared" si="47"/>
        <v>0</v>
      </c>
      <c r="J17" s="4">
        <f t="shared" si="47"/>
        <v>0</v>
      </c>
      <c r="O17">
        <v>0</v>
      </c>
      <c r="P17">
        <f t="shared" si="48"/>
        <v>0</v>
      </c>
      <c r="Q17">
        <f t="shared" si="49"/>
        <v>0</v>
      </c>
      <c r="R17" s="2">
        <v>0</v>
      </c>
      <c r="S17" s="2"/>
    </row>
    <row r="18" spans="1:19">
      <c r="A18" s="4">
        <f t="shared" si="39"/>
        <v>0</v>
      </c>
      <c r="B18" s="4">
        <f t="shared" si="40"/>
        <v>0</v>
      </c>
      <c r="C18" s="4">
        <f t="shared" si="41"/>
        <v>0</v>
      </c>
      <c r="D18" s="4">
        <f t="shared" si="42"/>
        <v>0</v>
      </c>
      <c r="E18" s="5">
        <f t="shared" si="43"/>
        <v>0</v>
      </c>
      <c r="F18" s="4" t="e">
        <f t="shared" si="44"/>
        <v>#DIV/0!</v>
      </c>
      <c r="G18" s="4" t="e">
        <f t="shared" si="45"/>
        <v>#DIV/0!</v>
      </c>
      <c r="H18" s="4" t="e">
        <f t="shared" si="46"/>
        <v>#DIV/0!</v>
      </c>
      <c r="I18" s="4">
        <f t="shared" si="47"/>
        <v>0</v>
      </c>
      <c r="J18" s="4">
        <f t="shared" si="47"/>
        <v>0</v>
      </c>
      <c r="O18">
        <v>0</v>
      </c>
      <c r="P18">
        <f>O18/1.2</f>
        <v>0</v>
      </c>
      <c r="Q18">
        <f t="shared" si="49"/>
        <v>0</v>
      </c>
      <c r="R18" s="2">
        <v>0</v>
      </c>
      <c r="S18" s="2"/>
    </row>
    <row r="19" spans="1:19">
      <c r="A19" s="4">
        <f t="shared" si="39"/>
        <v>0</v>
      </c>
      <c r="B19" s="4">
        <f t="shared" si="40"/>
        <v>0</v>
      </c>
      <c r="C19" s="4">
        <f t="shared" si="41"/>
        <v>0</v>
      </c>
      <c r="D19" s="4">
        <f t="shared" si="42"/>
        <v>0</v>
      </c>
      <c r="E19" s="5">
        <f t="shared" si="43"/>
        <v>0</v>
      </c>
      <c r="F19" s="4" t="e">
        <f t="shared" si="44"/>
        <v>#DIV/0!</v>
      </c>
      <c r="G19" s="4" t="e">
        <f t="shared" si="45"/>
        <v>#DIV/0!</v>
      </c>
      <c r="H19" s="4" t="e">
        <f t="shared" si="46"/>
        <v>#DIV/0!</v>
      </c>
      <c r="I19" s="4">
        <f t="shared" si="47"/>
        <v>0</v>
      </c>
      <c r="J19" s="4">
        <f t="shared" si="47"/>
        <v>0</v>
      </c>
      <c r="O19" s="73">
        <v>0</v>
      </c>
      <c r="P19" s="73">
        <f>O19/1.2</f>
        <v>0</v>
      </c>
      <c r="Q19" s="73">
        <f t="shared" ref="Q19" si="50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4" zoomScale="115" zoomScaleNormal="115" workbookViewId="0">
      <selection activeCell="L11" sqref="L1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G12" sqref="G12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Sale plan</vt:lpstr>
      <vt:lpstr>Calculation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2024-08-31T10:20:30Z</dcterms:modified>
</cp:coreProperties>
</file>