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3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4"/>
  <c r="Q3" s="1"/>
  <c r="B3" s="1"/>
  <c r="J3"/>
  <c r="I3"/>
  <c r="E3"/>
  <c r="A3"/>
  <c r="Q2"/>
  <c r="B2" s="1"/>
  <c r="J2"/>
  <c r="I2"/>
  <c r="E2"/>
  <c r="A2"/>
  <c r="E17" i="25"/>
  <c r="F2" i="4" l="1"/>
  <c r="C2"/>
  <c r="F3"/>
  <c r="C3"/>
  <c r="P5"/>
  <c r="Q5" s="1"/>
  <c r="B5" s="1"/>
  <c r="J5"/>
  <c r="I5"/>
  <c r="E5"/>
  <c r="A5"/>
  <c r="P4"/>
  <c r="Q4" s="1"/>
  <c r="B4" s="1"/>
  <c r="J4"/>
  <c r="I4"/>
  <c r="E4"/>
  <c r="A4"/>
  <c r="N8" i="24"/>
  <c r="N7"/>
  <c r="N6"/>
  <c r="N5"/>
  <c r="D2" i="4" l="1"/>
  <c r="H2" s="1"/>
  <c r="G2"/>
  <c r="D3"/>
  <c r="H3" s="1"/>
  <c r="G3"/>
  <c r="F5"/>
  <c r="C5"/>
  <c r="F4"/>
  <c r="C4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4" i="4" l="1"/>
  <c r="D4"/>
  <c r="H4" s="1"/>
  <c r="D5"/>
  <c r="H5" s="1"/>
  <c r="G5"/>
  <c r="D9" i="25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E20" l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<sst xmlns="http://schemas.openxmlformats.org/spreadsheetml/2006/main" count="133" uniqueCount="100">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</sst>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</xdr:row>
      <xdr:rowOff>28575</xdr:rowOff>
    </xdr:from>
    <xdr:to>
      <xdr:col>8</xdr:col>
      <xdr:colOff>552450</xdr:colOff>
      <xdr:row>31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219075"/>
          <a:ext cx="493395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65942</xdr:colOff>
      <xdr:row>0</xdr:row>
      <xdr:rowOff>0</xdr:rowOff>
    </xdr:from>
    <xdr:to>
      <xdr:col>8</xdr:col>
      <xdr:colOff>275492</xdr:colOff>
      <xdr:row>30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42" y="0"/>
          <a:ext cx="5074627" cy="578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0</xdr:rowOff>
    </xdr:from>
    <xdr:to>
      <xdr:col>11</xdr:col>
      <xdr:colOff>114300</xdr:colOff>
      <xdr:row>29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90500"/>
          <a:ext cx="6238875" cy="539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40500</v>
      </c>
      <c r="D5" s="56" t="s">
        <v>61</v>
      </c>
      <c r="E5" s="57">
        <f>ROUND(C5/10.764,0)</f>
        <v>3763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20900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19600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0.32</v>
      </c>
      <c r="D8" s="98">
        <f>1-C8</f>
        <v>0.67999999999999994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13328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34228</v>
      </c>
      <c r="D10" s="56" t="s">
        <v>61</v>
      </c>
      <c r="E10" s="57">
        <f>ROUND(C10/10.764,0)</f>
        <v>3180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28</v>
      </c>
      <c r="D15" s="71"/>
      <c r="E15" s="71">
        <v>543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1726740</v>
      </c>
      <c r="D17" s="71"/>
      <c r="E17" s="71">
        <f>E15*2000</f>
        <v>1086000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E14" sqref="E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32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48</v>
      </c>
      <c r="D10" s="24"/>
      <c r="F10" s="74"/>
      <c r="G10" s="74"/>
    </row>
    <row r="11" spans="1:9">
      <c r="A11" s="15"/>
      <c r="B11" s="25"/>
      <c r="C11" s="26">
        <f>C10%</f>
        <v>0.48</v>
      </c>
      <c r="D11" s="26"/>
      <c r="F11" s="74"/>
      <c r="G11" s="74"/>
    </row>
    <row r="12" spans="1:9">
      <c r="A12" s="15" t="s">
        <v>21</v>
      </c>
      <c r="B12" s="18"/>
      <c r="C12" s="19">
        <f>C6*C11</f>
        <v>960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1040</v>
      </c>
      <c r="D13" s="22"/>
      <c r="F13" s="74"/>
      <c r="G13" s="74"/>
    </row>
    <row r="14" spans="1:9">
      <c r="A14" s="15" t="s">
        <v>15</v>
      </c>
      <c r="B14" s="18"/>
      <c r="C14" s="19">
        <f>C5</f>
        <v>3200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4240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543</v>
      </c>
      <c r="D18" s="72"/>
      <c r="E18" s="73"/>
      <c r="F18" s="74"/>
      <c r="G18" s="74"/>
    </row>
    <row r="19" spans="1:7">
      <c r="A19" s="15"/>
      <c r="B19" s="6"/>
      <c r="C19" s="29">
        <f>C18*C16</f>
        <v>2302320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1968483.6</v>
      </c>
      <c r="C20" s="30">
        <f>C19*95%</f>
        <v>2187204</v>
      </c>
      <c r="D20" s="74" t="s">
        <v>24</v>
      </c>
      <c r="E20" s="30">
        <f>C20*90%</f>
        <v>1968483.6</v>
      </c>
      <c r="F20" s="74" t="s">
        <v>24</v>
      </c>
      <c r="G20" s="74"/>
    </row>
    <row r="21" spans="1:7">
      <c r="A21" s="15"/>
      <c r="C21" s="30">
        <f>C19*80%</f>
        <v>1841856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1086000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4796.5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O2" sqref="O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>N2</f>
        <v>0</v>
      </c>
      <c r="B2" s="4">
        <f>Q2</f>
        <v>892.5</v>
      </c>
      <c r="C2" s="4">
        <f t="shared" ref="C2:C3" si="0">B2*1.2</f>
        <v>1071</v>
      </c>
      <c r="D2" s="4">
        <f t="shared" ref="D2:D3" si="1">C2*1.2</f>
        <v>1285.2</v>
      </c>
      <c r="E2" s="5">
        <f>R2</f>
        <v>5500000</v>
      </c>
      <c r="F2" s="4">
        <f>ROUND((E2/B2),0)</f>
        <v>6162</v>
      </c>
      <c r="G2" s="4">
        <f>ROUND((E2/C2),0)</f>
        <v>5135</v>
      </c>
      <c r="H2" s="4">
        <f>ROUND((E2/D2),0)</f>
        <v>4279</v>
      </c>
      <c r="I2" s="4">
        <f t="shared" ref="I2:I3" si="2">T12</f>
        <v>0</v>
      </c>
      <c r="J2" s="4">
        <f t="shared" ref="J2:J3" si="3">U12</f>
        <v>0</v>
      </c>
      <c r="K2" s="71"/>
      <c r="L2" s="71"/>
      <c r="M2" s="71"/>
      <c r="N2" s="71"/>
      <c r="O2" s="71">
        <v>0</v>
      </c>
      <c r="P2" s="71">
        <v>1071</v>
      </c>
      <c r="Q2" s="71">
        <f t="shared" ref="Q2:Q3" si="4">P2/1.2</f>
        <v>892.5</v>
      </c>
      <c r="R2" s="2">
        <v>5500000</v>
      </c>
      <c r="S2" s="2"/>
      <c r="T2" s="2"/>
      <c r="AA2" s="65"/>
    </row>
    <row r="3" spans="1:35">
      <c r="A3" s="4">
        <f>N3</f>
        <v>0</v>
      </c>
      <c r="B3" s="4">
        <f>Q3</f>
        <v>688.88888888888903</v>
      </c>
      <c r="C3" s="4">
        <f t="shared" si="0"/>
        <v>826.66666666666686</v>
      </c>
      <c r="D3" s="4">
        <f t="shared" si="1"/>
        <v>992.00000000000023</v>
      </c>
      <c r="E3" s="5">
        <f>R3</f>
        <v>4800000</v>
      </c>
      <c r="F3" s="4">
        <f>ROUND((E3/B3),0)</f>
        <v>6968</v>
      </c>
      <c r="G3" s="4">
        <f>ROUND((E3/C3),0)</f>
        <v>5806</v>
      </c>
      <c r="H3" s="4">
        <f>ROUND((E3/D3),0)</f>
        <v>4839</v>
      </c>
      <c r="I3" s="4">
        <f t="shared" si="2"/>
        <v>0</v>
      </c>
      <c r="J3" s="4">
        <f t="shared" si="3"/>
        <v>0</v>
      </c>
      <c r="K3" s="71"/>
      <c r="L3" s="71"/>
      <c r="M3" s="71"/>
      <c r="N3" s="71"/>
      <c r="O3" s="71">
        <v>992</v>
      </c>
      <c r="P3" s="71">
        <f t="shared" ref="P2:P3" si="5">O3/1.2</f>
        <v>826.66666666666674</v>
      </c>
      <c r="Q3" s="71">
        <f t="shared" si="4"/>
        <v>688.88888888888903</v>
      </c>
      <c r="R3" s="2">
        <v>4800000</v>
      </c>
      <c r="S3" s="2"/>
      <c r="T3" s="2"/>
      <c r="AE3" s="65"/>
    </row>
    <row r="4" spans="1:35">
      <c r="A4" s="4">
        <f>N4</f>
        <v>0</v>
      </c>
      <c r="B4" s="4">
        <f>Q4</f>
        <v>0</v>
      </c>
      <c r="C4" s="4">
        <f t="shared" ref="C2:D5" si="6">B4*1.2</f>
        <v>0</v>
      </c>
      <c r="D4" s="4">
        <f t="shared" si="6"/>
        <v>0</v>
      </c>
      <c r="E4" s="5">
        <f>R4</f>
        <v>0</v>
      </c>
      <c r="F4" s="4" t="e">
        <f>ROUND((E4/B4),0)</f>
        <v>#DIV/0!</v>
      </c>
      <c r="G4" s="4" t="e">
        <f>ROUND((E4/C4),0)</f>
        <v>#DIV/0!</v>
      </c>
      <c r="H4" s="4" t="e">
        <f>ROUND((E4/D4),0)</f>
        <v>#DIV/0!</v>
      </c>
      <c r="I4" s="4">
        <f t="shared" ref="I2:J5" si="7">T14</f>
        <v>0</v>
      </c>
      <c r="J4" s="4">
        <f t="shared" si="7"/>
        <v>0</v>
      </c>
      <c r="K4" s="71"/>
      <c r="L4" s="71"/>
      <c r="M4" s="71"/>
      <c r="N4" s="71"/>
      <c r="O4" s="71">
        <v>0</v>
      </c>
      <c r="P4" s="71">
        <f t="shared" ref="P2:Q5" si="8">O4/1.2</f>
        <v>0</v>
      </c>
      <c r="Q4" s="71">
        <f t="shared" si="8"/>
        <v>0</v>
      </c>
      <c r="R4" s="2">
        <v>0</v>
      </c>
      <c r="S4" s="2"/>
      <c r="T4" s="2"/>
    </row>
    <row r="5" spans="1:35">
      <c r="A5" s="4">
        <f>N5</f>
        <v>0</v>
      </c>
      <c r="B5" s="4">
        <f>Q5</f>
        <v>0</v>
      </c>
      <c r="C5" s="4">
        <f t="shared" si="6"/>
        <v>0</v>
      </c>
      <c r="D5" s="4">
        <f t="shared" si="6"/>
        <v>0</v>
      </c>
      <c r="E5" s="5">
        <f>R5</f>
        <v>0</v>
      </c>
      <c r="F5" s="4" t="e">
        <f>ROUND((E5/B5),0)</f>
        <v>#DIV/0!</v>
      </c>
      <c r="G5" s="4" t="e">
        <f>ROUND((E5/C5),0)</f>
        <v>#DIV/0!</v>
      </c>
      <c r="H5" s="4" t="e">
        <f>ROUND((E5/D5),0)</f>
        <v>#DIV/0!</v>
      </c>
      <c r="I5" s="4">
        <f t="shared" si="7"/>
        <v>0</v>
      </c>
      <c r="J5" s="4">
        <f t="shared" si="7"/>
        <v>0</v>
      </c>
      <c r="K5" s="71"/>
      <c r="L5" s="71"/>
      <c r="M5" s="71"/>
      <c r="N5" s="71"/>
      <c r="O5" s="71">
        <v>0</v>
      </c>
      <c r="P5" s="71">
        <f t="shared" si="8"/>
        <v>0</v>
      </c>
      <c r="Q5" s="71">
        <f t="shared" si="8"/>
        <v>0</v>
      </c>
      <c r="R5" s="2">
        <v>0</v>
      </c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1"/>
      <c r="L7" s="71"/>
      <c r="M7" s="71"/>
      <c r="N7" s="71"/>
      <c r="O7" s="71"/>
      <c r="P7" s="71"/>
      <c r="Q7" s="71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1"/>
      <c r="L8" s="71"/>
      <c r="M8" s="71"/>
      <c r="N8" s="71"/>
      <c r="O8" s="71"/>
      <c r="P8" s="71"/>
      <c r="Q8" s="71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K9" s="71"/>
      <c r="L9" s="71"/>
      <c r="M9" s="71"/>
      <c r="N9" s="71"/>
      <c r="O9" s="71"/>
      <c r="P9" s="71"/>
      <c r="Q9" s="71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K10" s="71"/>
      <c r="L10" s="71"/>
      <c r="M10" s="71"/>
      <c r="N10" s="71"/>
      <c r="O10" s="71"/>
      <c r="P10" s="71"/>
      <c r="Q10" s="71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K11" s="71"/>
      <c r="L11" s="71"/>
      <c r="M11" s="71"/>
      <c r="N11" s="71"/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S12" s="2"/>
      <c r="V12" s="68"/>
    </row>
    <row r="13" spans="1:35">
      <c r="S13" s="2"/>
    </row>
    <row r="14" spans="1:35">
      <c r="S14" s="2"/>
    </row>
    <row r="15" spans="1:35"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K23" sqref="K2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2024-08-31T08:23:42Z</dcterms:modified>
</cp:coreProperties>
</file>