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Yogesh Mali\"/>
    </mc:Choice>
  </mc:AlternateContent>
  <bookViews>
    <workbookView xWindow="0" yWindow="0" windowWidth="2049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C46" i="1" l="1"/>
  <c r="D53" i="1" l="1"/>
  <c r="D52" i="1"/>
  <c r="D19" i="6"/>
  <c r="G33" i="3" l="1"/>
  <c r="G32" i="3"/>
  <c r="D26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F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<sst xmlns="http://schemas.openxmlformats.org/spreadsheetml/2006/main" count="27" uniqueCount="24">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</sst>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9</xdr:col>
      <xdr:colOff>161925</xdr:colOff>
      <xdr:row>15</xdr:row>
      <xdr:rowOff>95251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48325" cy="2952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95250</xdr:rowOff>
    </xdr:from>
    <xdr:to>
      <xdr:col>9</xdr:col>
      <xdr:colOff>161925</xdr:colOff>
      <xdr:row>23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"/>
          <a:ext cx="56483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G26" activePane="bottomRight" state="frozen"/>
      <selection pane="topRight" activeCell="D1" sqref="D1"/>
      <selection pane="bottomLeft" activeCell="A6" sqref="A6"/>
      <selection pane="bottomRight" activeCell="K46" sqref="K46"/>
    </sheetView>
  </sheetViews>
  <sheetFormatPr defaultRowHeight="16.5" x14ac:dyDescent="0.3"/>
  <cols>
    <col min="1" max="1" width="9.140625" style="54"/>
    <col min="2" max="2" width="15.140625" style="2" customWidth="1"/>
    <col min="3" max="3" width="18.42578125" style="1" customWidth="1"/>
    <col min="4" max="4" width="18.85546875" style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49.5</v>
      </c>
      <c r="E2" s="4"/>
      <c r="F2" s="4"/>
      <c r="G2" s="23"/>
      <c r="H2" s="1"/>
    </row>
    <row r="3" spans="1:15" x14ac:dyDescent="0.3">
      <c r="B3" s="22" t="s">
        <v>10</v>
      </c>
      <c r="C3" s="25">
        <v>22500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1113750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39.479999999999997</v>
      </c>
      <c r="D7" s="35">
        <v>2017</v>
      </c>
      <c r="E7" s="35">
        <v>2024</v>
      </c>
      <c r="F7" s="35">
        <v>60</v>
      </c>
      <c r="G7" s="53">
        <v>21500</v>
      </c>
      <c r="H7" s="62">
        <v>7</v>
      </c>
      <c r="I7" s="63">
        <f>IF(H7&gt;=5,90*H7/F7,0)</f>
        <v>10.5</v>
      </c>
      <c r="J7" s="64">
        <f t="shared" ref="J7:J12" si="0">G7/100*I7</f>
        <v>2257.5</v>
      </c>
      <c r="K7" s="64">
        <f>ROUND((G7-J7),0)</f>
        <v>19243</v>
      </c>
      <c r="L7" s="64">
        <f>ROUND((K7*C7),0)</f>
        <v>759714</v>
      </c>
      <c r="M7" s="64">
        <f>ROUND((C7*G7),0)</f>
        <v>848820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759714</v>
      </c>
      <c r="M27" s="15">
        <f>SUM(M7:M26)</f>
        <v>848820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1113750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759714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1873464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1779791</v>
      </c>
      <c r="D38" s="30"/>
      <c r="E38" s="81"/>
      <c r="F38" s="28">
        <f>C38*0.9</f>
        <v>1601811.9000000001</v>
      </c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1498771.2000000002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1498772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0.79999999981373549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1498771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548893.36499999999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3">
        <f>L27*0.85</f>
        <v>645756.9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1">
        <v>2200</v>
      </c>
      <c r="D52" s="73">
        <f>C52*10.764</f>
        <v>23680.799999999999</v>
      </c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C53" s="1">
        <v>2700</v>
      </c>
      <c r="D53" s="73">
        <f>C53*10.764</f>
        <v>29062.799999999999</v>
      </c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Normal="100" workbookViewId="0">
      <selection activeCell="E19" sqref="E19"/>
    </sheetView>
  </sheetViews>
  <sheetFormatPr defaultRowHeight="15" x14ac:dyDescent="0.25"/>
  <sheetData>
    <row r="17" spans="4:4" x14ac:dyDescent="0.25">
      <c r="D17">
        <v>1556000</v>
      </c>
    </row>
    <row r="18" spans="4:4" x14ac:dyDescent="0.25">
      <c r="D18">
        <v>684</v>
      </c>
    </row>
    <row r="19" spans="4:4" x14ac:dyDescent="0.25">
      <c r="D19">
        <f>D17/D18</f>
        <v>2274.8538011695905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G33"/>
  <sheetViews>
    <sheetView topLeftCell="A7" workbookViewId="0">
      <selection activeCell="B25" sqref="B25"/>
    </sheetView>
  </sheetViews>
  <sheetFormatPr defaultRowHeight="15" x14ac:dyDescent="0.25"/>
  <sheetData>
    <row r="24" spans="4:7" x14ac:dyDescent="0.25">
      <c r="D24">
        <v>650000</v>
      </c>
    </row>
    <row r="25" spans="4:7" x14ac:dyDescent="0.25">
      <c r="D25">
        <v>234</v>
      </c>
    </row>
    <row r="26" spans="4:7" x14ac:dyDescent="0.25">
      <c r="D26" s="77">
        <f>D24/D25</f>
        <v>2777.7777777777778</v>
      </c>
    </row>
    <row r="31" spans="4:7" x14ac:dyDescent="0.25">
      <c r="G31">
        <v>7100000</v>
      </c>
    </row>
    <row r="32" spans="4:7" x14ac:dyDescent="0.25">
      <c r="G32">
        <f>G31/300</f>
        <v>23666.666666666668</v>
      </c>
    </row>
    <row r="33" spans="7:7" x14ac:dyDescent="0.25">
      <c r="G33">
        <f>G32/9</f>
        <v>2629.6296296296296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2024-08-30T13:15:18Z</dcterms:modified>
</cp:coreProperties>
</file>