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6850D1E-FC84-445A-A467-4C0B9EA2E0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2" i="1" l="1"/>
  <c r="D19" i="1"/>
  <c r="C8" i="1" l="1"/>
  <c r="C15" i="1" l="1"/>
  <c r="C18" i="1" l="1"/>
  <c r="C27" i="1" l="1"/>
  <c r="C88" i="1" l="1"/>
  <c r="E88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9" i="1" l="1"/>
  <c r="C19" i="1"/>
  <c r="C23" i="1" s="1"/>
  <c r="C25" i="1" l="1"/>
  <c r="C24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<sst xmlns="http://schemas.openxmlformats.org/spreadsheetml/2006/main" count="26" uniqueCount="25">
  <si>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</si>
  <si>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</si>
  <si>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</si>
  <si>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</si>
  <si>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</si>
  <si>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</si>
  <si>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</si>
  <si>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</si>
  <si>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</si>
  <si>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</si>
  <si>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</si>
  <si>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</si>
  <si>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</si>
  <si>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</si>
  <si>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</si>
  <si>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</si>
  <si>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</si>
  <si>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</si>
  <si>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</si>
  <si>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</si>
  <si>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</si>
  <si>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</si>
  <si>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Cosmos\Dadar (W)\Yogesh Jivanlal Lakhani\Crescent tower  - 403</t>
  </si>
  <si>
    <t>TOTAL</t>
  </si>
  <si>
    <t>Mezzanine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</si>
</sst>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tabSelected="1" topLeftCell="A4" zoomScale="130" zoomScaleNormal="130" workbookViewId="0">
      <selection activeCell="D22" sqref="D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49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425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27200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19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41</v>
      </c>
      <c r="D9" s="32">
        <v>2005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28.5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0.28499999999999998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797.99999999999989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2002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1190000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339150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27200</v>
      </c>
      <c r="D17" s="31" t="s">
        <v>24</v>
      </c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10620000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29042</v>
      </c>
      <c r="D19" s="31">
        <f>ROUND(C19*40%,0)</f>
        <v>11617</v>
      </c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354</v>
      </c>
      <c r="D21" s="48">
        <v>233</v>
      </c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10280850</v>
      </c>
      <c r="D22" s="51">
        <f>D21*D19</f>
        <v>2706761</v>
      </c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23</v>
      </c>
      <c r="B23" s="43"/>
      <c r="C23" s="46">
        <f>C22+D22</f>
        <v>12987611</v>
      </c>
      <c r="D23" s="51"/>
      <c r="E23" s="5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" t="s">
        <v>10</v>
      </c>
      <c r="B24" s="5"/>
      <c r="C24" s="21">
        <f>C23*90%</f>
        <v>11688849.9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 t="s">
        <v>11</v>
      </c>
      <c r="B25" s="5"/>
      <c r="C25" s="21">
        <f>C23*80%</f>
        <v>10390088.800000001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/>
      <c r="B26" s="5"/>
      <c r="C26" s="20"/>
      <c r="D26" s="47"/>
      <c r="E26" s="5"/>
      <c r="F26" s="5"/>
      <c r="G26" s="5"/>
      <c r="H26" s="5"/>
      <c r="I26" s="5"/>
      <c r="J26" s="5"/>
      <c r="K26" s="5"/>
      <c r="L26" s="5"/>
      <c r="M26" s="15"/>
    </row>
    <row r="27" spans="1:13" x14ac:dyDescent="0.25">
      <c r="A27" s="13" t="s">
        <v>12</v>
      </c>
      <c r="B27" s="14"/>
      <c r="C27" s="40">
        <f>C5*C21</f>
        <v>991200</v>
      </c>
      <c r="D27" s="35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4" t="s">
        <v>13</v>
      </c>
      <c r="C28" s="20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6" t="s">
        <v>14</v>
      </c>
      <c r="B29" s="22"/>
      <c r="C29" s="21">
        <f>C22*0.04/12</f>
        <v>34269.5</v>
      </c>
      <c r="D29" s="36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5"/>
      <c r="B30" s="5"/>
      <c r="C30" s="21"/>
      <c r="D30" s="34"/>
      <c r="E30" s="5"/>
      <c r="F30" s="5"/>
      <c r="G30" s="5"/>
      <c r="H30" s="5"/>
      <c r="I30" s="5"/>
      <c r="J30" s="5"/>
      <c r="K30" s="5"/>
    </row>
    <row r="31" spans="1:13" x14ac:dyDescent="0.25">
      <c r="A31" s="50" t="s">
        <v>22</v>
      </c>
      <c r="B31" s="5"/>
      <c r="C31" s="36"/>
      <c r="D31" s="36"/>
      <c r="E31" s="27"/>
      <c r="F31" s="18"/>
      <c r="G31" s="18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E45" s="27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17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5"/>
      <c r="D49" s="25"/>
      <c r="E49" s="17"/>
      <c r="F49" s="5"/>
      <c r="G49" s="5"/>
      <c r="H49" s="5"/>
      <c r="I49" s="5"/>
      <c r="J49" s="5"/>
      <c r="K49" s="5"/>
    </row>
    <row r="50" spans="1:11" x14ac:dyDescent="0.25">
      <c r="A50" s="23"/>
      <c r="B50" s="5"/>
      <c r="C50" s="25"/>
      <c r="D50" s="25"/>
      <c r="E50" s="18"/>
      <c r="F50" s="5"/>
      <c r="G50" s="5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5"/>
      <c r="I52" s="5"/>
      <c r="J52" s="5"/>
      <c r="K52" s="5"/>
    </row>
    <row r="53" spans="1:11" x14ac:dyDescent="0.25">
      <c r="A53" s="5"/>
      <c r="B53" s="5"/>
      <c r="C53" s="20"/>
      <c r="D53" s="2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18"/>
      <c r="H74" s="18"/>
      <c r="I74" s="18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D87" s="2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>
        <f>C87*C86</f>
        <v>0</v>
      </c>
      <c r="D88" s="25"/>
      <c r="E88">
        <f>D88+C88</f>
        <v>0</v>
      </c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12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2024-10-22T10:56:25Z</dcterms:modified>
</cp:coreProperties>
</file>