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2"/>
  <c r="J6"/>
  <c r="J7"/>
  <c r="J8"/>
  <c r="J9"/>
  <c r="J10"/>
  <c r="J11"/>
  <c r="J12"/>
  <c r="J13"/>
  <c r="J14"/>
  <c r="J15"/>
  <c r="J16"/>
  <c r="J5"/>
  <c r="E17" i="25"/>
  <c r="P5" i="4" l="1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P2"/>
  <c r="Q2" s="1"/>
  <c r="B2" s="1"/>
  <c r="J2"/>
  <c r="I2"/>
  <c r="E2"/>
  <c r="A2"/>
  <c r="N8" i="24"/>
  <c r="N7"/>
  <c r="N6"/>
  <c r="N5"/>
  <c r="F2" i="4" l="1"/>
  <c r="C2"/>
  <c r="F5"/>
  <c r="C5"/>
  <c r="F4"/>
  <c r="C4"/>
  <c r="F3"/>
  <c r="C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4" i="4" l="1"/>
  <c r="D4"/>
  <c r="H4" s="1"/>
  <c r="D5"/>
  <c r="H5" s="1"/>
  <c r="G5"/>
  <c r="G2"/>
  <c r="D2"/>
  <c r="H2" s="1"/>
  <c r="D3"/>
  <c r="H3" s="1"/>
  <c r="G3"/>
  <c r="D9" i="25"/>
  <c r="C10" s="1"/>
  <c r="E10" s="1"/>
  <c r="C17" s="1"/>
  <c r="E5"/>
  <c r="D23" i="23" l="1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E20" l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<sst xmlns="http://schemas.openxmlformats.org/spreadsheetml/2006/main" count="133" uniqueCount="100">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</sst>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9</xdr:col>
      <xdr:colOff>533400</xdr:colOff>
      <xdr:row>30</xdr:row>
      <xdr:rowOff>104775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0"/>
          <a:ext cx="581025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276225</xdr:colOff>
      <xdr:row>30</xdr:row>
      <xdr:rowOff>9525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62625" cy="5724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10</xdr:col>
      <xdr:colOff>590550</xdr:colOff>
      <xdr:row>29</xdr:row>
      <xdr:rowOff>180975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0"/>
          <a:ext cx="6248400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39435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37400</v>
      </c>
      <c r="D5" s="56" t="s">
        <v>61</v>
      </c>
      <c r="E5" s="57">
        <f>ROUND(C5/10.764,0)</f>
        <v>3475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0.18</v>
      </c>
      <c r="D8" s="98">
        <f>1-C8</f>
        <v>0.82000000000000006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18614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33314</v>
      </c>
      <c r="D10" s="56" t="s">
        <v>61</v>
      </c>
      <c r="E10" s="57">
        <f>ROUND(C10/10.764,0)</f>
        <v>3095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2006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18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42</v>
      </c>
      <c r="D15" s="71"/>
      <c r="E15" s="71">
        <v>829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2565755</v>
      </c>
      <c r="D17" s="71"/>
      <c r="E17" s="71">
        <f>E15*2000</f>
        <v>1658000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D18" sqref="D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6700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4700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4700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6700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700</v>
      </c>
      <c r="D18" s="72"/>
      <c r="E18" s="73"/>
      <c r="F18" s="74"/>
      <c r="G18" s="74"/>
    </row>
    <row r="19" spans="1:7">
      <c r="A19" s="15"/>
      <c r="B19" s="6"/>
      <c r="C19" s="29">
        <f>C18*C16</f>
        <v>4690000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3564400</v>
      </c>
      <c r="C20" s="30">
        <f>C19*95%</f>
        <v>4455500</v>
      </c>
      <c r="D20" s="74" t="s">
        <v>24</v>
      </c>
      <c r="E20" s="30">
        <f>C20*90%</f>
        <v>4009950</v>
      </c>
      <c r="F20" s="74" t="s">
        <v>24</v>
      </c>
      <c r="G20" s="74"/>
    </row>
    <row r="21" spans="1:7">
      <c r="A21" s="15"/>
      <c r="C21" s="30">
        <f>C19*80%</f>
        <v>3752000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1400000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9770.8333333333339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Q2" sqref="Q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>N2</f>
        <v>0</v>
      </c>
      <c r="B2" s="4">
        <f>Q2</f>
        <v>631.94444444444446</v>
      </c>
      <c r="C2" s="4">
        <f t="shared" ref="C2:D5" si="0">B2*1.2</f>
        <v>758.33333333333337</v>
      </c>
      <c r="D2" s="4">
        <f t="shared" si="0"/>
        <v>910</v>
      </c>
      <c r="E2" s="5">
        <f>R2</f>
        <v>4110000</v>
      </c>
      <c r="F2" s="4">
        <f>ROUND((E2/B2),0)</f>
        <v>6504</v>
      </c>
      <c r="G2" s="4">
        <f>ROUND((E2/C2),0)</f>
        <v>5420</v>
      </c>
      <c r="H2" s="4">
        <f>ROUND((E2/D2),0)</f>
        <v>4516</v>
      </c>
      <c r="I2" s="4">
        <f t="shared" ref="I2:J5" si="1">T12</f>
        <v>0</v>
      </c>
      <c r="J2" s="4">
        <f t="shared" si="1"/>
        <v>0</v>
      </c>
      <c r="K2" s="71"/>
      <c r="L2" s="71"/>
      <c r="M2" s="71"/>
      <c r="N2" s="71"/>
      <c r="O2" s="71">
        <v>910</v>
      </c>
      <c r="P2" s="71">
        <f t="shared" ref="P2:Q5" si="2">O2/1.2</f>
        <v>758.33333333333337</v>
      </c>
      <c r="Q2" s="71">
        <f t="shared" si="2"/>
        <v>631.94444444444446</v>
      </c>
      <c r="R2" s="2">
        <v>4110000</v>
      </c>
      <c r="S2" s="2"/>
      <c r="T2" s="2"/>
      <c r="AA2" s="65"/>
    </row>
    <row r="3" spans="1:35">
      <c r="A3" s="4">
        <f>N3</f>
        <v>0</v>
      </c>
      <c r="B3" s="4">
        <f>Q3</f>
        <v>524.30555555555566</v>
      </c>
      <c r="C3" s="4">
        <f t="shared" si="0"/>
        <v>629.16666666666674</v>
      </c>
      <c r="D3" s="4">
        <f t="shared" si="0"/>
        <v>755.00000000000011</v>
      </c>
      <c r="E3" s="5">
        <f>R3</f>
        <v>3800000</v>
      </c>
      <c r="F3" s="4">
        <f>ROUND((E3/B3),0)</f>
        <v>7248</v>
      </c>
      <c r="G3" s="4">
        <f>ROUND((E3/C3),0)</f>
        <v>6040</v>
      </c>
      <c r="H3" s="4">
        <f>ROUND((E3/D3),0)</f>
        <v>5033</v>
      </c>
      <c r="I3" s="4">
        <f t="shared" si="1"/>
        <v>0</v>
      </c>
      <c r="J3" s="4">
        <f t="shared" si="1"/>
        <v>0</v>
      </c>
      <c r="K3" s="71"/>
      <c r="L3" s="71"/>
      <c r="M3" s="71"/>
      <c r="N3" s="71"/>
      <c r="O3" s="71">
        <v>755</v>
      </c>
      <c r="P3" s="71">
        <f t="shared" si="2"/>
        <v>629.16666666666674</v>
      </c>
      <c r="Q3" s="71">
        <f t="shared" si="2"/>
        <v>524.30555555555566</v>
      </c>
      <c r="R3" s="2">
        <v>3800000</v>
      </c>
      <c r="S3" s="2"/>
      <c r="T3" s="2"/>
      <c r="AE3" s="65"/>
    </row>
    <row r="4" spans="1:35">
      <c r="A4" s="4">
        <f>N4</f>
        <v>0</v>
      </c>
      <c r="B4" s="4">
        <f>Q4</f>
        <v>0</v>
      </c>
      <c r="C4" s="4">
        <f t="shared" si="0"/>
        <v>0</v>
      </c>
      <c r="D4" s="4">
        <f t="shared" si="0"/>
        <v>0</v>
      </c>
      <c r="E4" s="5">
        <f>R4</f>
        <v>0</v>
      </c>
      <c r="F4" s="4" t="e">
        <f>ROUND((E4/B4),0)</f>
        <v>#DIV/0!</v>
      </c>
      <c r="G4" s="4" t="e">
        <f>ROUND((E4/C4),0)</f>
        <v>#DIV/0!</v>
      </c>
      <c r="H4" s="4" t="e">
        <f>ROUND((E4/D4),0)</f>
        <v>#DIV/0!</v>
      </c>
      <c r="I4" s="4">
        <f t="shared" si="1"/>
        <v>0</v>
      </c>
      <c r="J4" s="4">
        <f t="shared" si="1"/>
        <v>0</v>
      </c>
      <c r="K4" s="71"/>
      <c r="L4" s="71"/>
      <c r="M4" s="71"/>
      <c r="N4" s="71"/>
      <c r="O4" s="71">
        <v>0</v>
      </c>
      <c r="P4" s="71">
        <f t="shared" si="2"/>
        <v>0</v>
      </c>
      <c r="Q4" s="71">
        <f t="shared" si="2"/>
        <v>0</v>
      </c>
      <c r="R4" s="2">
        <v>0</v>
      </c>
      <c r="S4" s="2"/>
      <c r="T4" s="2"/>
    </row>
    <row r="5" spans="1:35">
      <c r="A5" s="4">
        <f>N5</f>
        <v>0</v>
      </c>
      <c r="B5" s="4">
        <f>Q5</f>
        <v>0</v>
      </c>
      <c r="C5" s="4">
        <f t="shared" si="0"/>
        <v>0</v>
      </c>
      <c r="D5" s="4">
        <f t="shared" si="0"/>
        <v>0</v>
      </c>
      <c r="E5" s="5">
        <f>R5</f>
        <v>0</v>
      </c>
      <c r="F5" s="4" t="e">
        <f>ROUND((E5/B5),0)</f>
        <v>#DIV/0!</v>
      </c>
      <c r="G5" s="4" t="e">
        <f>ROUND((E5/C5),0)</f>
        <v>#DIV/0!</v>
      </c>
      <c r="H5" s="4" t="e">
        <f>ROUND((E5/D5),0)</f>
        <v>#DIV/0!</v>
      </c>
      <c r="I5" s="4">
        <f t="shared" si="1"/>
        <v>0</v>
      </c>
      <c r="J5" s="4">
        <f t="shared" si="1"/>
        <v>0</v>
      </c>
      <c r="K5" s="71"/>
      <c r="L5" s="71"/>
      <c r="M5" s="71"/>
      <c r="N5" s="71"/>
      <c r="O5" s="71">
        <v>0</v>
      </c>
      <c r="P5" s="71">
        <f t="shared" si="2"/>
        <v>0</v>
      </c>
      <c r="Q5" s="71">
        <f t="shared" si="2"/>
        <v>0</v>
      </c>
      <c r="R5" s="2">
        <v>0</v>
      </c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1"/>
      <c r="L6" s="71"/>
      <c r="M6" s="71"/>
      <c r="N6" s="71"/>
      <c r="O6" s="71"/>
      <c r="P6" s="71"/>
      <c r="Q6" s="71"/>
      <c r="R6" s="2"/>
      <c r="S6" s="2"/>
      <c r="T6" s="2"/>
      <c r="AI6" t="s">
        <v>73</v>
      </c>
    </row>
    <row r="7" spans="1:35">
      <c r="A7" s="4"/>
      <c r="B7" s="4"/>
      <c r="C7" s="4"/>
      <c r="D7" s="4"/>
      <c r="E7" s="5"/>
      <c r="F7" s="4"/>
      <c r="G7" s="4"/>
      <c r="H7" s="4"/>
      <c r="I7" s="4"/>
      <c r="J7" s="4"/>
      <c r="K7" s="71"/>
      <c r="L7" s="71"/>
      <c r="M7" s="71"/>
      <c r="N7" s="71"/>
      <c r="O7" s="71"/>
      <c r="P7" s="71"/>
      <c r="Q7" s="71"/>
      <c r="R7" s="2"/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K8" s="71"/>
      <c r="L8" s="71"/>
      <c r="M8" s="71"/>
      <c r="N8" s="71"/>
      <c r="O8" s="71"/>
      <c r="P8" s="71"/>
      <c r="Q8" s="71"/>
      <c r="R8" s="2"/>
      <c r="S8" s="2"/>
      <c r="T8" s="2"/>
    </row>
    <row r="9" spans="1:35">
      <c r="A9" s="4"/>
      <c r="B9" s="4"/>
      <c r="C9" s="4"/>
      <c r="D9" s="4"/>
      <c r="E9" s="5"/>
      <c r="F9" s="4"/>
      <c r="G9" s="4"/>
      <c r="H9" s="4"/>
      <c r="I9" s="4"/>
      <c r="J9" s="4"/>
      <c r="K9" s="71"/>
      <c r="L9" s="71"/>
      <c r="M9" s="71"/>
      <c r="N9" s="71"/>
      <c r="O9" s="71"/>
      <c r="P9" s="71"/>
      <c r="Q9" s="71"/>
      <c r="R9" s="2"/>
      <c r="S9" s="2"/>
      <c r="T9" s="2"/>
    </row>
    <row r="10" spans="1:35">
      <c r="A10" s="4"/>
      <c r="B10" s="4"/>
      <c r="C10" s="4"/>
      <c r="D10" s="4"/>
      <c r="E10" s="5"/>
      <c r="F10" s="4"/>
      <c r="G10" s="4"/>
      <c r="H10" s="4"/>
      <c r="I10" s="4"/>
      <c r="J10" s="4"/>
      <c r="K10" s="71"/>
      <c r="L10" s="71"/>
      <c r="M10" s="71"/>
      <c r="N10" s="71"/>
      <c r="O10" s="71"/>
      <c r="P10" s="71"/>
      <c r="Q10" s="71"/>
      <c r="R10" s="2"/>
      <c r="S10" s="2"/>
    </row>
    <row r="11" spans="1:35" ht="16.5">
      <c r="A11" s="4"/>
      <c r="B11" s="4"/>
      <c r="C11" s="4"/>
      <c r="D11" s="4"/>
      <c r="E11" s="5"/>
      <c r="F11" s="4"/>
      <c r="G11" s="4"/>
      <c r="H11" s="4"/>
      <c r="I11" s="4"/>
      <c r="J11" s="4"/>
      <c r="K11" s="71"/>
      <c r="L11" s="71"/>
      <c r="M11" s="71"/>
      <c r="N11" s="71"/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S12" s="2"/>
      <c r="V12" s="68"/>
    </row>
    <row r="13" spans="1:35">
      <c r="S13" s="2"/>
    </row>
    <row r="14" spans="1:35">
      <c r="S14" s="2"/>
    </row>
    <row r="15" spans="1:35"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1"/>
      <c r="P19" s="71"/>
      <c r="Q19" s="71"/>
      <c r="R19" s="2"/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0" sqref="H10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H5:J17"/>
  <sheetViews>
    <sheetView workbookViewId="0">
      <selection activeCell="J18" sqref="J18"/>
    </sheetView>
  </sheetViews>
  <sheetFormatPr defaultRowHeight="15"/>
  <sheetData>
    <row r="5" spans="8:10">
      <c r="H5">
        <v>21.1</v>
      </c>
      <c r="I5">
        <v>16.7</v>
      </c>
      <c r="J5">
        <f>H5*I5</f>
        <v>352.37</v>
      </c>
    </row>
    <row r="6" spans="8:10">
      <c r="H6">
        <v>17.600000000000001</v>
      </c>
      <c r="I6">
        <v>14.7</v>
      </c>
      <c r="J6" s="71">
        <f t="shared" ref="J6:J16" si="0">H6*I6</f>
        <v>258.72000000000003</v>
      </c>
    </row>
    <row r="7" spans="8:10">
      <c r="H7">
        <v>11.7</v>
      </c>
      <c r="I7">
        <v>4.5999999999999996</v>
      </c>
      <c r="J7" s="71">
        <f t="shared" si="0"/>
        <v>53.819999999999993</v>
      </c>
    </row>
    <row r="8" spans="8:10">
      <c r="H8">
        <v>10.11</v>
      </c>
      <c r="I8">
        <v>11.3</v>
      </c>
      <c r="J8" s="71">
        <f t="shared" si="0"/>
        <v>114.24299999999999</v>
      </c>
    </row>
    <row r="9" spans="8:10">
      <c r="H9">
        <v>7.4</v>
      </c>
      <c r="I9">
        <v>4.0999999999999996</v>
      </c>
      <c r="J9" s="71">
        <f t="shared" si="0"/>
        <v>30.34</v>
      </c>
    </row>
    <row r="10" spans="8:10">
      <c r="H10">
        <v>8.1</v>
      </c>
      <c r="I10">
        <v>3.6</v>
      </c>
      <c r="J10" s="71">
        <f t="shared" si="0"/>
        <v>29.16</v>
      </c>
    </row>
    <row r="11" spans="8:10">
      <c r="H11">
        <v>10.199999999999999</v>
      </c>
      <c r="I11">
        <v>4.5</v>
      </c>
      <c r="J11" s="71">
        <f t="shared" si="0"/>
        <v>45.9</v>
      </c>
    </row>
    <row r="12" spans="8:10">
      <c r="H12">
        <v>10.3</v>
      </c>
      <c r="I12">
        <v>4.5</v>
      </c>
      <c r="J12" s="71">
        <f t="shared" si="0"/>
        <v>46.35</v>
      </c>
    </row>
    <row r="13" spans="8:10">
      <c r="H13">
        <v>14.5</v>
      </c>
      <c r="I13">
        <v>1.1000000000000001</v>
      </c>
      <c r="J13" s="71">
        <f t="shared" si="0"/>
        <v>15.950000000000001</v>
      </c>
    </row>
    <row r="14" spans="8:10">
      <c r="H14">
        <v>7</v>
      </c>
      <c r="I14">
        <v>4.2</v>
      </c>
      <c r="J14" s="71">
        <f t="shared" si="0"/>
        <v>29.400000000000002</v>
      </c>
    </row>
    <row r="15" spans="8:10">
      <c r="H15">
        <v>10.3</v>
      </c>
      <c r="I15">
        <v>7.2</v>
      </c>
      <c r="J15" s="71">
        <f t="shared" si="0"/>
        <v>74.160000000000011</v>
      </c>
    </row>
    <row r="16" spans="8:10">
      <c r="H16">
        <v>7.6</v>
      </c>
      <c r="I16">
        <v>3.9</v>
      </c>
      <c r="J16" s="71">
        <f t="shared" si="0"/>
        <v>29.639999999999997</v>
      </c>
    </row>
    <row r="17" spans="10:10">
      <c r="J17">
        <f>SUM(J5:J16)</f>
        <v>1080.0530000000001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2024-08-29T10:42:50Z</dcterms:modified>
</cp:coreProperties>
</file>