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PNB\Mira Road (E)\AJAY SATYAPRAKASH SHARMA\"/>
    </mc:Choice>
  </mc:AlternateContent>
  <xr:revisionPtr revIDLastSave="0" documentId="13_ncr:1_{A92653E6-1C14-47F9-BDC4-9A9B4AB79FC2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7" i="4" l="1"/>
  <c r="Q6" i="4"/>
  <c r="H31" i="4" l="1"/>
  <c r="H21" i="4"/>
  <c r="X4" i="4" l="1"/>
  <c r="I19" i="4"/>
  <c r="Q12" i="4" l="1"/>
  <c r="P12" i="4"/>
  <c r="P11" i="4"/>
  <c r="Q11" i="4" s="1"/>
  <c r="Q10" i="4"/>
  <c r="P10" i="4"/>
  <c r="P9" i="4"/>
  <c r="Q9" i="4" s="1"/>
  <c r="P8" i="4"/>
  <c r="P5" i="4"/>
  <c r="Q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<sst xmlns="http://schemas.openxmlformats.org/spreadsheetml/2006/main" count="27" uniqueCount="24">
  <si>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</si>
  <si>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</si>
  <si>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</si>
  <si>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</si>
  <si>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</si>
  <si>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</si>
  <si>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</si>
  <si>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</si>
  <si>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</si>
  <si>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</si>
  <si>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</si>
  <si>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</si>
  <si>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</si>
  <si>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 203 2ND FLOOR OM SAI MATRU ASHISH CHS LTD POOJA NAGAR MIRA ROAD EAST THANE</t>
  </si>
  <si>
    <t>oc - 1993</t>
  </si>
  <si>
    <t>bua</t>
  </si>
  <si>
    <t>4th</t>
  </si>
  <si>
    <t>3rd</t>
  </si>
  <si>
    <t>rate</t>
  </si>
  <si>
    <t>fmv</t>
  </si>
  <si>
    <t>agreemetn  = 09.02.22</t>
  </si>
  <si>
    <t>av</t>
  </si>
  <si>
    <t>sd</t>
  </si>
  <si>
    <t>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</si>
</sst>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1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391771</xdr:colOff>
      <xdr:row>47</xdr:row>
      <xdr:rowOff>182186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599A98-67DA-44C0-8D74-70FB26161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26171" cy="8678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391771</xdr:colOff>
      <xdr:row>44</xdr:row>
      <xdr:rowOff>86880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EF91FE-DE9C-41DD-B7B6-E8547977B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26171" cy="82783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382244</xdr:colOff>
      <xdr:row>45</xdr:row>
      <xdr:rowOff>144065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ED99C3-B0C8-4029-93CE-4F5DEA554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16644" cy="85260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448929</xdr:colOff>
      <xdr:row>46</xdr:row>
      <xdr:rowOff>153571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A67180-6ECF-463E-B4D9-FB1186026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83329" cy="839269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24A814-008D-4B2C-B407-999BBDF0C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F6B944-0E24-4A53-AFC8-BAB503580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486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363192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B6339C-F6BF-4F05-8E26-1696E57C9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97592" cy="8668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P8" sqref="P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0" max="20" width="10.42578125" bestFit="1" customWidth="1"/>
  </cols>
  <sheetData>
    <row r="1" spans="1:24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4" x14ac:dyDescent="0.25">
      <c r="A2" s="4">
        <f t="shared" ref="A2:A15" si="0">N2</f>
        <v>0</v>
      </c>
      <c r="B2" s="4">
        <f t="shared" ref="B2:B15" si="1">Q2</f>
        <v>327</v>
      </c>
      <c r="C2" s="4">
        <f>B2*1.2</f>
        <v>392.4</v>
      </c>
      <c r="D2" s="4">
        <f t="shared" ref="D2:D13" si="2">C2*1.2</f>
        <v>470.87999999999994</v>
      </c>
      <c r="E2" s="5">
        <f t="shared" ref="E2:E13" si="3">R2</f>
        <v>5300000</v>
      </c>
      <c r="F2" s="10">
        <f t="shared" ref="F2:F13" si="4">ROUND((E2/B2),0)</f>
        <v>16208</v>
      </c>
      <c r="G2" s="10">
        <f t="shared" ref="G2:G13" si="5">ROUND((E2/C2),0)</f>
        <v>13507</v>
      </c>
      <c r="H2" s="10">
        <f t="shared" ref="H2:H13" si="6">ROUND((E2/D2),0)</f>
        <v>11256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327</v>
      </c>
      <c r="R2" s="2">
        <v>5300000</v>
      </c>
      <c r="S2" s="8"/>
      <c r="T2" s="8"/>
    </row>
    <row r="3" spans="1:24" x14ac:dyDescent="0.25">
      <c r="A3" s="4">
        <f t="shared" si="0"/>
        <v>0</v>
      </c>
      <c r="B3" s="4">
        <f t="shared" si="1"/>
        <v>450</v>
      </c>
      <c r="C3" s="4">
        <f t="shared" ref="C3:C15" si="9">B3*1.2</f>
        <v>540</v>
      </c>
      <c r="D3" s="4">
        <f t="shared" si="2"/>
        <v>648</v>
      </c>
      <c r="E3" s="5">
        <f t="shared" si="3"/>
        <v>6700000</v>
      </c>
      <c r="F3" s="10">
        <f t="shared" si="4"/>
        <v>14889</v>
      </c>
      <c r="G3" s="10">
        <f t="shared" si="5"/>
        <v>12407</v>
      </c>
      <c r="H3" s="10">
        <f t="shared" si="6"/>
        <v>10340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450</v>
      </c>
      <c r="R3" s="2">
        <v>6700000</v>
      </c>
      <c r="S3" s="8"/>
      <c r="T3" s="8"/>
    </row>
    <row r="4" spans="1:24" x14ac:dyDescent="0.25">
      <c r="A4" s="4">
        <f t="shared" si="0"/>
        <v>0</v>
      </c>
      <c r="B4" s="4">
        <f t="shared" si="1"/>
        <v>500</v>
      </c>
      <c r="C4" s="4">
        <f t="shared" si="9"/>
        <v>600</v>
      </c>
      <c r="D4" s="4">
        <f t="shared" si="2"/>
        <v>720</v>
      </c>
      <c r="E4" s="5">
        <f t="shared" si="3"/>
        <v>4800000</v>
      </c>
      <c r="F4" s="10">
        <f t="shared" si="4"/>
        <v>9600</v>
      </c>
      <c r="G4" s="10">
        <f t="shared" si="5"/>
        <v>8000</v>
      </c>
      <c r="H4" s="10">
        <f t="shared" si="6"/>
        <v>6667</v>
      </c>
      <c r="I4" s="4" t="e">
        <f>#REF!</f>
        <v>#REF!</v>
      </c>
      <c r="J4" s="4">
        <f t="shared" si="7"/>
        <v>0</v>
      </c>
      <c r="O4">
        <v>0</v>
      </c>
      <c r="P4">
        <v>600</v>
      </c>
      <c r="Q4">
        <f t="shared" ref="Q4:Q12" si="10">P4/1.2</f>
        <v>500</v>
      </c>
      <c r="R4" s="2">
        <v>4800000</v>
      </c>
      <c r="S4" s="8"/>
      <c r="T4" s="8"/>
      <c r="V4">
        <v>26.85</v>
      </c>
      <c r="W4">
        <v>10.763999999999999</v>
      </c>
      <c r="X4">
        <f>V4*W4</f>
        <v>289.01339999999999</v>
      </c>
    </row>
    <row r="5" spans="1:24" x14ac:dyDescent="0.25">
      <c r="A5" s="4">
        <f t="shared" si="0"/>
        <v>0</v>
      </c>
      <c r="B5" s="4">
        <f t="shared" si="1"/>
        <v>500</v>
      </c>
      <c r="C5" s="4">
        <f t="shared" si="9"/>
        <v>600</v>
      </c>
      <c r="D5" s="4">
        <f t="shared" si="2"/>
        <v>720</v>
      </c>
      <c r="E5" s="5">
        <f t="shared" si="3"/>
        <v>6000000</v>
      </c>
      <c r="F5" s="10">
        <f t="shared" si="4"/>
        <v>12000</v>
      </c>
      <c r="G5" s="15">
        <f t="shared" si="5"/>
        <v>10000</v>
      </c>
      <c r="H5" s="10">
        <f t="shared" si="6"/>
        <v>8333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500</v>
      </c>
      <c r="R5" s="2">
        <v>6000000</v>
      </c>
      <c r="S5" s="8"/>
      <c r="T5" s="8"/>
    </row>
    <row r="6" spans="1:24" x14ac:dyDescent="0.25">
      <c r="A6" s="4">
        <f t="shared" si="0"/>
        <v>0</v>
      </c>
      <c r="B6" s="4">
        <f t="shared" si="1"/>
        <v>240.83333333333334</v>
      </c>
      <c r="C6" s="4">
        <f t="shared" si="9"/>
        <v>289</v>
      </c>
      <c r="D6" s="4">
        <f t="shared" si="2"/>
        <v>346.8</v>
      </c>
      <c r="E6" s="5">
        <f t="shared" si="3"/>
        <v>2000000</v>
      </c>
      <c r="F6" s="10">
        <f t="shared" si="4"/>
        <v>8304</v>
      </c>
      <c r="G6" s="15">
        <f t="shared" si="5"/>
        <v>6920</v>
      </c>
      <c r="H6" s="10">
        <f t="shared" si="6"/>
        <v>5767</v>
      </c>
      <c r="I6" s="4" t="e">
        <f>#REF!</f>
        <v>#REF!</v>
      </c>
      <c r="J6" s="4" t="str">
        <f t="shared" si="7"/>
        <v>4th</v>
      </c>
      <c r="O6">
        <v>0</v>
      </c>
      <c r="P6">
        <v>289</v>
      </c>
      <c r="Q6">
        <f>P6/1.2</f>
        <v>240.83333333333334</v>
      </c>
      <c r="R6" s="2">
        <v>2000000</v>
      </c>
      <c r="S6" s="8" t="s">
        <v>16</v>
      </c>
      <c r="T6" s="16">
        <v>44482</v>
      </c>
    </row>
    <row r="7" spans="1:24" x14ac:dyDescent="0.25">
      <c r="A7" s="4">
        <f t="shared" si="0"/>
        <v>0</v>
      </c>
      <c r="B7" s="4">
        <f t="shared" si="1"/>
        <v>462.5</v>
      </c>
      <c r="C7" s="4">
        <f t="shared" si="9"/>
        <v>555</v>
      </c>
      <c r="D7" s="4">
        <f t="shared" si="2"/>
        <v>666</v>
      </c>
      <c r="E7" s="5">
        <f t="shared" si="3"/>
        <v>3664000</v>
      </c>
      <c r="F7" s="10">
        <f t="shared" si="4"/>
        <v>7922</v>
      </c>
      <c r="G7" s="15">
        <f t="shared" si="5"/>
        <v>6602</v>
      </c>
      <c r="H7" s="10">
        <f t="shared" si="6"/>
        <v>5502</v>
      </c>
      <c r="I7" s="4" t="e">
        <f>#REF!</f>
        <v>#REF!</v>
      </c>
      <c r="J7" s="4" t="str">
        <f t="shared" si="7"/>
        <v>3rd</v>
      </c>
      <c r="O7">
        <v>0</v>
      </c>
      <c r="P7">
        <v>555</v>
      </c>
      <c r="Q7">
        <f>P7/1.2</f>
        <v>462.5</v>
      </c>
      <c r="R7" s="2">
        <v>3664000</v>
      </c>
      <c r="S7" s="8" t="s">
        <v>17</v>
      </c>
      <c r="T7" s="16">
        <v>45079</v>
      </c>
    </row>
    <row r="8" spans="1:24" x14ac:dyDescent="0.25">
      <c r="A8" s="4">
        <f t="shared" si="0"/>
        <v>0</v>
      </c>
      <c r="B8" s="4">
        <f t="shared" si="1"/>
        <v>450</v>
      </c>
      <c r="C8" s="4">
        <f t="shared" si="9"/>
        <v>540</v>
      </c>
      <c r="D8" s="4">
        <f t="shared" si="2"/>
        <v>648</v>
      </c>
      <c r="E8" s="5">
        <f t="shared" si="3"/>
        <v>4800000</v>
      </c>
      <c r="F8" s="10">
        <f t="shared" si="4"/>
        <v>10667</v>
      </c>
      <c r="G8" s="15">
        <f t="shared" si="5"/>
        <v>8889</v>
      </c>
      <c r="H8" s="10">
        <f t="shared" si="6"/>
        <v>7407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450</v>
      </c>
      <c r="R8" s="2">
        <v>4800000</v>
      </c>
      <c r="S8" s="8"/>
      <c r="T8" s="8"/>
    </row>
    <row r="9" spans="1:24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4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4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4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4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4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4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9" spans="7:24" x14ac:dyDescent="0.25">
      <c r="G19" t="s">
        <v>15</v>
      </c>
      <c r="H19">
        <v>611</v>
      </c>
      <c r="I19">
        <f>56.76*10.764</f>
        <v>610.96463999999992</v>
      </c>
    </row>
    <row r="20" spans="7:24" x14ac:dyDescent="0.25">
      <c r="G20" t="s">
        <v>18</v>
      </c>
      <c r="H20">
        <v>9500</v>
      </c>
    </row>
    <row r="21" spans="7:24" x14ac:dyDescent="0.25">
      <c r="G21" t="s">
        <v>19</v>
      </c>
      <c r="H21">
        <f>H20*H19</f>
        <v>5804500</v>
      </c>
    </row>
    <row r="22" spans="7:24" x14ac:dyDescent="0.25">
      <c r="G22" s="6"/>
      <c r="H22" s="6"/>
    </row>
    <row r="24" spans="7:24" x14ac:dyDescent="0.25">
      <c r="H24" t="s">
        <v>14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20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21</v>
      </c>
      <c r="H28">
        <v>4050000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22</v>
      </c>
      <c r="H29">
        <v>283500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G30" t="s">
        <v>23</v>
      </c>
      <c r="H30">
        <v>30000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H31">
        <f>SUM(H28:H30)</f>
        <v>4363500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Q17" sqref="Q17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2024-09-25T03:50:30Z</dcterms:modified>
</cp:coreProperties>
</file>