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928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D:\PNB\APF\Island Cove\"/>
    </mc:Choice>
  </mc:AlternateContent>
  <xr:revisionPtr revIDLastSave="0" documentId="13_ncr:1_{BC1ABAF8-A74F-4BF3-8FD5-4A341181641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Tower 1" sheetId="87" r:id="rId1"/>
    <sheet name="Tower 2" sheetId="100" r:id="rId2"/>
    <sheet name="Total" sheetId="79" r:id="rId3"/>
    <sheet name="Rera" sheetId="92" r:id="rId4"/>
    <sheet name="Typical Floor" sheetId="85" r:id="rId5"/>
    <sheet name="IGR" sheetId="97" r:id="rId6"/>
    <sheet name="RR" sheetId="98" r:id="rId7"/>
  </sheets>
  <definedNames>
    <definedName name="_xlnm._FilterDatabase" localSheetId="0" hidden="1">'Tower 1'!$D$2:$D$49</definedName>
    <definedName name="_xlnm._FilterDatabase" localSheetId="1" hidden="1">'Tower 2'!$D$2:$D$42</definedName>
  </definedNames>
  <calcPr calcId="191029"/>
</workbook>
</file>

<file path=xl/calcChain.xml><?xml version="1.0" encoding="utf-8"?>
<calcChain xmlns="http://schemas.openxmlformats.org/spreadsheetml/2006/main">
  <c r="I268" i="100" l="1"/>
  <c r="I269" i="100" s="1"/>
  <c r="I270" i="100" s="1"/>
  <c r="I271" i="100" s="1"/>
  <c r="I272" i="100" s="1"/>
  <c r="I273" i="100" s="1"/>
  <c r="I274" i="100" s="1"/>
  <c r="I275" i="100" s="1"/>
  <c r="I260" i="100"/>
  <c r="I261" i="100" s="1"/>
  <c r="I262" i="100" s="1"/>
  <c r="I263" i="100" s="1"/>
  <c r="I264" i="100" s="1"/>
  <c r="I265" i="100" s="1"/>
  <c r="I266" i="100" s="1"/>
  <c r="I267" i="100" s="1"/>
  <c r="I252" i="100"/>
  <c r="I253" i="100" s="1"/>
  <c r="I254" i="100" s="1"/>
  <c r="I255" i="100" s="1"/>
  <c r="I256" i="100" s="1"/>
  <c r="I257" i="100" s="1"/>
  <c r="I258" i="100" s="1"/>
  <c r="I259" i="100" s="1"/>
  <c r="I244" i="100"/>
  <c r="I245" i="100" s="1"/>
  <c r="I246" i="100" s="1"/>
  <c r="I247" i="100" s="1"/>
  <c r="I248" i="100" s="1"/>
  <c r="I249" i="100" s="1"/>
  <c r="I250" i="100" s="1"/>
  <c r="I251" i="100" s="1"/>
  <c r="I238" i="100"/>
  <c r="I239" i="100" s="1"/>
  <c r="I240" i="100" s="1"/>
  <c r="I241" i="100" s="1"/>
  <c r="I242" i="100" s="1"/>
  <c r="I243" i="100" s="1"/>
  <c r="I230" i="100"/>
  <c r="I231" i="100" s="1"/>
  <c r="I232" i="100" s="1"/>
  <c r="I233" i="100" s="1"/>
  <c r="I234" i="100" s="1"/>
  <c r="I235" i="100" s="1"/>
  <c r="I236" i="100" s="1"/>
  <c r="I237" i="100" s="1"/>
  <c r="I222" i="100"/>
  <c r="I223" i="100" s="1"/>
  <c r="I224" i="100" s="1"/>
  <c r="I225" i="100" s="1"/>
  <c r="I226" i="100" s="1"/>
  <c r="I227" i="100" s="1"/>
  <c r="I228" i="100" s="1"/>
  <c r="I229" i="100" s="1"/>
  <c r="I214" i="100"/>
  <c r="I215" i="100" s="1"/>
  <c r="I216" i="100" s="1"/>
  <c r="I217" i="100" s="1"/>
  <c r="I218" i="100" s="1"/>
  <c r="I219" i="100" s="1"/>
  <c r="I220" i="100" s="1"/>
  <c r="I221" i="100" s="1"/>
  <c r="I206" i="100"/>
  <c r="I207" i="100" s="1"/>
  <c r="I208" i="100" s="1"/>
  <c r="I209" i="100" s="1"/>
  <c r="I210" i="100" s="1"/>
  <c r="I211" i="100" s="1"/>
  <c r="I212" i="100" s="1"/>
  <c r="I213" i="100" s="1"/>
  <c r="I198" i="100"/>
  <c r="I199" i="100" s="1"/>
  <c r="I200" i="100" s="1"/>
  <c r="I201" i="100" s="1"/>
  <c r="I202" i="100" s="1"/>
  <c r="I203" i="100" s="1"/>
  <c r="I204" i="100" s="1"/>
  <c r="I205" i="100" s="1"/>
  <c r="I190" i="100"/>
  <c r="I191" i="100" s="1"/>
  <c r="I192" i="100" s="1"/>
  <c r="I193" i="100" s="1"/>
  <c r="I194" i="100" s="1"/>
  <c r="I195" i="100" s="1"/>
  <c r="I196" i="100" s="1"/>
  <c r="I197" i="100" s="1"/>
  <c r="I184" i="100"/>
  <c r="I185" i="100" s="1"/>
  <c r="I186" i="100" s="1"/>
  <c r="I187" i="100" s="1"/>
  <c r="I188" i="100" s="1"/>
  <c r="I189" i="100" s="1"/>
  <c r="I176" i="100"/>
  <c r="I177" i="100" s="1"/>
  <c r="I178" i="100" s="1"/>
  <c r="I179" i="100" s="1"/>
  <c r="I180" i="100" s="1"/>
  <c r="I181" i="100" s="1"/>
  <c r="I182" i="100" s="1"/>
  <c r="I183" i="100" s="1"/>
  <c r="I168" i="100"/>
  <c r="I169" i="100" s="1"/>
  <c r="I170" i="100" s="1"/>
  <c r="I171" i="100" s="1"/>
  <c r="I172" i="100" s="1"/>
  <c r="I173" i="100" s="1"/>
  <c r="I174" i="100" s="1"/>
  <c r="I175" i="100" s="1"/>
  <c r="I160" i="100"/>
  <c r="I161" i="100" s="1"/>
  <c r="I162" i="100" s="1"/>
  <c r="I163" i="100" s="1"/>
  <c r="I164" i="100" s="1"/>
  <c r="I165" i="100" s="1"/>
  <c r="I166" i="100" s="1"/>
  <c r="I167" i="100" s="1"/>
  <c r="I152" i="100"/>
  <c r="I153" i="100" s="1"/>
  <c r="I154" i="100" s="1"/>
  <c r="I155" i="100" s="1"/>
  <c r="I156" i="100" s="1"/>
  <c r="I157" i="100" s="1"/>
  <c r="I158" i="100" s="1"/>
  <c r="I159" i="100" s="1"/>
  <c r="I144" i="100"/>
  <c r="I145" i="100" s="1"/>
  <c r="I146" i="100" s="1"/>
  <c r="I147" i="100" s="1"/>
  <c r="I148" i="100" s="1"/>
  <c r="I149" i="100" s="1"/>
  <c r="I150" i="100" s="1"/>
  <c r="I151" i="100" s="1"/>
  <c r="I136" i="100"/>
  <c r="I137" i="100" s="1"/>
  <c r="I138" i="100" s="1"/>
  <c r="I139" i="100" s="1"/>
  <c r="I140" i="100" s="1"/>
  <c r="I141" i="100" s="1"/>
  <c r="I142" i="100" s="1"/>
  <c r="I143" i="100" s="1"/>
  <c r="I130" i="100"/>
  <c r="I131" i="100" s="1"/>
  <c r="I132" i="100" s="1"/>
  <c r="I133" i="100" s="1"/>
  <c r="I134" i="100" s="1"/>
  <c r="I135" i="100" s="1"/>
  <c r="I122" i="100"/>
  <c r="I123" i="100" s="1"/>
  <c r="I124" i="100" s="1"/>
  <c r="I125" i="100" s="1"/>
  <c r="I126" i="100" s="1"/>
  <c r="I127" i="100" s="1"/>
  <c r="I128" i="100" s="1"/>
  <c r="I129" i="100" s="1"/>
  <c r="I114" i="100"/>
  <c r="I115" i="100" s="1"/>
  <c r="I116" i="100" s="1"/>
  <c r="I117" i="100" s="1"/>
  <c r="I118" i="100" s="1"/>
  <c r="I119" i="100" s="1"/>
  <c r="I120" i="100" s="1"/>
  <c r="I121" i="100" s="1"/>
  <c r="I106" i="100"/>
  <c r="I107" i="100" s="1"/>
  <c r="I108" i="100" s="1"/>
  <c r="I109" i="100" s="1"/>
  <c r="I110" i="100" s="1"/>
  <c r="I111" i="100" s="1"/>
  <c r="I112" i="100" s="1"/>
  <c r="I113" i="100" s="1"/>
  <c r="I98" i="100"/>
  <c r="I99" i="100" s="1"/>
  <c r="I100" i="100" s="1"/>
  <c r="I101" i="100" s="1"/>
  <c r="I102" i="100" s="1"/>
  <c r="I103" i="100" s="1"/>
  <c r="I104" i="100" s="1"/>
  <c r="I105" i="100" s="1"/>
  <c r="I90" i="100"/>
  <c r="I91" i="100" s="1"/>
  <c r="I92" i="100" s="1"/>
  <c r="I93" i="100" s="1"/>
  <c r="I94" i="100" s="1"/>
  <c r="I95" i="100" s="1"/>
  <c r="I96" i="100" s="1"/>
  <c r="I97" i="100" s="1"/>
  <c r="I82" i="100"/>
  <c r="I83" i="100" s="1"/>
  <c r="I84" i="100" s="1"/>
  <c r="I85" i="100" s="1"/>
  <c r="I86" i="100" s="1"/>
  <c r="I87" i="100" s="1"/>
  <c r="I88" i="100" s="1"/>
  <c r="I89" i="100" s="1"/>
  <c r="I76" i="100"/>
  <c r="I77" i="100" s="1"/>
  <c r="I78" i="100" s="1"/>
  <c r="I79" i="100" s="1"/>
  <c r="I80" i="100" s="1"/>
  <c r="I81" i="100" s="1"/>
  <c r="I68" i="100"/>
  <c r="I69" i="100" s="1"/>
  <c r="I70" i="100" s="1"/>
  <c r="I71" i="100" s="1"/>
  <c r="I72" i="100" s="1"/>
  <c r="I73" i="100" s="1"/>
  <c r="I74" i="100" s="1"/>
  <c r="I75" i="100" s="1"/>
  <c r="I60" i="100"/>
  <c r="I61" i="100" s="1"/>
  <c r="I62" i="100" s="1"/>
  <c r="I63" i="100" s="1"/>
  <c r="I64" i="100" s="1"/>
  <c r="I65" i="100" s="1"/>
  <c r="I66" i="100" s="1"/>
  <c r="I67" i="100" s="1"/>
  <c r="I52" i="100"/>
  <c r="I53" i="100" s="1"/>
  <c r="I54" i="100" s="1"/>
  <c r="I55" i="100" s="1"/>
  <c r="I56" i="100" s="1"/>
  <c r="I57" i="100" s="1"/>
  <c r="I58" i="100" s="1"/>
  <c r="I59" i="100" s="1"/>
  <c r="I44" i="100"/>
  <c r="I45" i="100" s="1"/>
  <c r="I46" i="100" s="1"/>
  <c r="I47" i="100" s="1"/>
  <c r="I48" i="100" s="1"/>
  <c r="I49" i="100" s="1"/>
  <c r="I50" i="100" s="1"/>
  <c r="I51" i="100" s="1"/>
  <c r="I36" i="100"/>
  <c r="I37" i="100" s="1"/>
  <c r="I38" i="100" s="1"/>
  <c r="I39" i="100" s="1"/>
  <c r="I40" i="100" s="1"/>
  <c r="I41" i="100" s="1"/>
  <c r="I42" i="100" s="1"/>
  <c r="I43" i="100" s="1"/>
  <c r="I28" i="100"/>
  <c r="I26" i="100"/>
  <c r="I22" i="100"/>
  <c r="I23" i="100" s="1"/>
  <c r="I24" i="100" s="1"/>
  <c r="I25" i="100" s="1"/>
  <c r="I18" i="100"/>
  <c r="I19" i="100" s="1"/>
  <c r="I20" i="100" s="1"/>
  <c r="I21" i="100" s="1"/>
  <c r="I14" i="100"/>
  <c r="I10" i="100"/>
  <c r="J10" i="100" s="1"/>
  <c r="I260" i="87"/>
  <c r="I261" i="87" s="1"/>
  <c r="I262" i="87" s="1"/>
  <c r="I263" i="87" s="1"/>
  <c r="I259" i="87"/>
  <c r="I251" i="87"/>
  <c r="I252" i="87" s="1"/>
  <c r="I253" i="87" s="1"/>
  <c r="I254" i="87" s="1"/>
  <c r="I255" i="87" s="1"/>
  <c r="I256" i="87" s="1"/>
  <c r="I257" i="87" s="1"/>
  <c r="I258" i="87" s="1"/>
  <c r="I250" i="87"/>
  <c r="I242" i="87"/>
  <c r="I243" i="87" s="1"/>
  <c r="I244" i="87" s="1"/>
  <c r="I245" i="87" s="1"/>
  <c r="I246" i="87" s="1"/>
  <c r="I247" i="87" s="1"/>
  <c r="I248" i="87" s="1"/>
  <c r="I249" i="87" s="1"/>
  <c r="I241" i="87"/>
  <c r="I233" i="87"/>
  <c r="I234" i="87" s="1"/>
  <c r="I235" i="87" s="1"/>
  <c r="I236" i="87" s="1"/>
  <c r="I237" i="87" s="1"/>
  <c r="I238" i="87" s="1"/>
  <c r="I239" i="87" s="1"/>
  <c r="I240" i="87" s="1"/>
  <c r="I232" i="87"/>
  <c r="I223" i="87"/>
  <c r="I224" i="87" s="1"/>
  <c r="I225" i="87" s="1"/>
  <c r="I226" i="87" s="1"/>
  <c r="I227" i="87" s="1"/>
  <c r="I228" i="87" s="1"/>
  <c r="I229" i="87" s="1"/>
  <c r="I230" i="87" s="1"/>
  <c r="I231" i="87" s="1"/>
  <c r="I215" i="87"/>
  <c r="I216" i="87" s="1"/>
  <c r="I217" i="87" s="1"/>
  <c r="I218" i="87" s="1"/>
  <c r="I219" i="87" s="1"/>
  <c r="I220" i="87" s="1"/>
  <c r="I221" i="87" s="1"/>
  <c r="I222" i="87" s="1"/>
  <c r="I214" i="87"/>
  <c r="I209" i="87"/>
  <c r="I210" i="87" s="1"/>
  <c r="I211" i="87" s="1"/>
  <c r="I212" i="87" s="1"/>
  <c r="I213" i="87" s="1"/>
  <c r="I208" i="87"/>
  <c r="I200" i="87"/>
  <c r="I201" i="87" s="1"/>
  <c r="I202" i="87" s="1"/>
  <c r="I203" i="87" s="1"/>
  <c r="I204" i="87" s="1"/>
  <c r="I205" i="87" s="1"/>
  <c r="I206" i="87" s="1"/>
  <c r="I207" i="87" s="1"/>
  <c r="I199" i="87"/>
  <c r="I191" i="87"/>
  <c r="I192" i="87" s="1"/>
  <c r="I193" i="87" s="1"/>
  <c r="I194" i="87" s="1"/>
  <c r="I195" i="87" s="1"/>
  <c r="I196" i="87" s="1"/>
  <c r="I197" i="87" s="1"/>
  <c r="I198" i="87" s="1"/>
  <c r="I190" i="87"/>
  <c r="I182" i="87"/>
  <c r="I183" i="87" s="1"/>
  <c r="I184" i="87" s="1"/>
  <c r="I185" i="87" s="1"/>
  <c r="I186" i="87" s="1"/>
  <c r="I187" i="87" s="1"/>
  <c r="I188" i="87" s="1"/>
  <c r="I189" i="87" s="1"/>
  <c r="I181" i="87"/>
  <c r="I173" i="87"/>
  <c r="I174" i="87" s="1"/>
  <c r="I175" i="87" s="1"/>
  <c r="I176" i="87" s="1"/>
  <c r="I177" i="87" s="1"/>
  <c r="I178" i="87" s="1"/>
  <c r="I179" i="87" s="1"/>
  <c r="I180" i="87" s="1"/>
  <c r="I172" i="87"/>
  <c r="I164" i="87"/>
  <c r="I165" i="87" s="1"/>
  <c r="I166" i="87" s="1"/>
  <c r="I167" i="87" s="1"/>
  <c r="I168" i="87" s="1"/>
  <c r="I169" i="87" s="1"/>
  <c r="I170" i="87" s="1"/>
  <c r="I171" i="87" s="1"/>
  <c r="I163" i="87"/>
  <c r="I155" i="87"/>
  <c r="I156" i="87" s="1"/>
  <c r="I157" i="87" s="1"/>
  <c r="I158" i="87" s="1"/>
  <c r="I159" i="87" s="1"/>
  <c r="I160" i="87" s="1"/>
  <c r="I161" i="87" s="1"/>
  <c r="I162" i="87" s="1"/>
  <c r="I154" i="87"/>
  <c r="I149" i="87"/>
  <c r="I150" i="87" s="1"/>
  <c r="I151" i="87" s="1"/>
  <c r="I152" i="87" s="1"/>
  <c r="I153" i="87" s="1"/>
  <c r="I148" i="87"/>
  <c r="I140" i="87"/>
  <c r="I141" i="87" s="1"/>
  <c r="I142" i="87" s="1"/>
  <c r="I143" i="87" s="1"/>
  <c r="I144" i="87" s="1"/>
  <c r="I145" i="87" s="1"/>
  <c r="I146" i="87" s="1"/>
  <c r="I147" i="87" s="1"/>
  <c r="I139" i="87"/>
  <c r="I131" i="87"/>
  <c r="I132" i="87" s="1"/>
  <c r="I133" i="87" s="1"/>
  <c r="I134" i="87" s="1"/>
  <c r="I135" i="87" s="1"/>
  <c r="I136" i="87" s="1"/>
  <c r="I137" i="87" s="1"/>
  <c r="I138" i="87" s="1"/>
  <c r="I130" i="87"/>
  <c r="I122" i="87"/>
  <c r="I123" i="87" s="1"/>
  <c r="I124" i="87" s="1"/>
  <c r="I125" i="87" s="1"/>
  <c r="I126" i="87" s="1"/>
  <c r="I127" i="87" s="1"/>
  <c r="I128" i="87" s="1"/>
  <c r="I129" i="87" s="1"/>
  <c r="I121" i="87"/>
  <c r="I113" i="87"/>
  <c r="I114" i="87" s="1"/>
  <c r="I115" i="87" s="1"/>
  <c r="I116" i="87" s="1"/>
  <c r="I117" i="87" s="1"/>
  <c r="I118" i="87" s="1"/>
  <c r="I119" i="87" s="1"/>
  <c r="I120" i="87" s="1"/>
  <c r="I112" i="87"/>
  <c r="I104" i="87"/>
  <c r="I105" i="87" s="1"/>
  <c r="I106" i="87" s="1"/>
  <c r="I107" i="87" s="1"/>
  <c r="I108" i="87" s="1"/>
  <c r="I109" i="87" s="1"/>
  <c r="I110" i="87" s="1"/>
  <c r="I111" i="87" s="1"/>
  <c r="I103" i="87"/>
  <c r="I95" i="87"/>
  <c r="I96" i="87" s="1"/>
  <c r="I97" i="87" s="1"/>
  <c r="I98" i="87" s="1"/>
  <c r="I99" i="87" s="1"/>
  <c r="I100" i="87" s="1"/>
  <c r="I101" i="87" s="1"/>
  <c r="I102" i="87" s="1"/>
  <c r="I94" i="87"/>
  <c r="I89" i="87"/>
  <c r="I90" i="87" s="1"/>
  <c r="I91" i="87" s="1"/>
  <c r="I92" i="87" s="1"/>
  <c r="I93" i="87" s="1"/>
  <c r="I88" i="87"/>
  <c r="I80" i="87"/>
  <c r="I81" i="87" s="1"/>
  <c r="I82" i="87" s="1"/>
  <c r="I83" i="87" s="1"/>
  <c r="I84" i="87" s="1"/>
  <c r="I85" i="87" s="1"/>
  <c r="I86" i="87" s="1"/>
  <c r="I87" i="87" s="1"/>
  <c r="I79" i="87"/>
  <c r="I71" i="87"/>
  <c r="I72" i="87" s="1"/>
  <c r="I73" i="87" s="1"/>
  <c r="I74" i="87" s="1"/>
  <c r="I75" i="87" s="1"/>
  <c r="I76" i="87" s="1"/>
  <c r="I77" i="87" s="1"/>
  <c r="I78" i="87" s="1"/>
  <c r="I70" i="87"/>
  <c r="I62" i="87"/>
  <c r="I63" i="87" s="1"/>
  <c r="I64" i="87" s="1"/>
  <c r="I65" i="87" s="1"/>
  <c r="I66" i="87" s="1"/>
  <c r="I67" i="87" s="1"/>
  <c r="I68" i="87" s="1"/>
  <c r="I69" i="87" s="1"/>
  <c r="I61" i="87"/>
  <c r="I53" i="87"/>
  <c r="I54" i="87" s="1"/>
  <c r="I55" i="87" s="1"/>
  <c r="I56" i="87" s="1"/>
  <c r="I57" i="87" s="1"/>
  <c r="I58" i="87" s="1"/>
  <c r="I59" i="87" s="1"/>
  <c r="I60" i="87" s="1"/>
  <c r="I52" i="87"/>
  <c r="I44" i="87"/>
  <c r="I45" i="87" s="1"/>
  <c r="I46" i="87" s="1"/>
  <c r="I47" i="87" s="1"/>
  <c r="I48" i="87" s="1"/>
  <c r="I49" i="87" s="1"/>
  <c r="I50" i="87" s="1"/>
  <c r="I51" i="87" s="1"/>
  <c r="I43" i="87"/>
  <c r="I34" i="87"/>
  <c r="I32" i="87"/>
  <c r="I28" i="87"/>
  <c r="I29" i="87" s="1"/>
  <c r="I30" i="87" s="1"/>
  <c r="I31" i="87" s="1"/>
  <c r="I27" i="87"/>
  <c r="I23" i="87"/>
  <c r="I24" i="87" s="1"/>
  <c r="I25" i="87" s="1"/>
  <c r="I26" i="87" s="1"/>
  <c r="I22" i="87"/>
  <c r="I18" i="87"/>
  <c r="I19" i="87" s="1"/>
  <c r="I20" i="87" s="1"/>
  <c r="I21" i="87" s="1"/>
  <c r="I17" i="87"/>
  <c r="I12" i="87"/>
  <c r="K4" i="79"/>
  <c r="K3" i="79"/>
  <c r="E4" i="79"/>
  <c r="F4" i="79"/>
  <c r="F3" i="79"/>
  <c r="E3" i="79"/>
  <c r="F2" i="79"/>
  <c r="E2" i="79"/>
  <c r="D4" i="79"/>
  <c r="D3" i="79"/>
  <c r="D2" i="79"/>
  <c r="J3" i="100"/>
  <c r="K3" i="100" s="1"/>
  <c r="M3" i="100"/>
  <c r="J4" i="100"/>
  <c r="J5" i="100"/>
  <c r="J6" i="100"/>
  <c r="K6" i="100" s="1"/>
  <c r="L6" i="100"/>
  <c r="M6" i="100"/>
  <c r="J7" i="100"/>
  <c r="K7" i="100" s="1"/>
  <c r="L7" i="100"/>
  <c r="M7" i="100"/>
  <c r="J8" i="100"/>
  <c r="J9" i="100"/>
  <c r="L9" i="100"/>
  <c r="M3" i="87"/>
  <c r="M4" i="87"/>
  <c r="M5" i="87"/>
  <c r="M6" i="87"/>
  <c r="M7" i="87"/>
  <c r="M8" i="87"/>
  <c r="M9" i="87"/>
  <c r="M10" i="87"/>
  <c r="M11" i="87"/>
  <c r="M2" i="87"/>
  <c r="L3" i="87"/>
  <c r="L4" i="87"/>
  <c r="L5" i="87"/>
  <c r="L6" i="87"/>
  <c r="L7" i="87"/>
  <c r="L8" i="87"/>
  <c r="L9" i="87"/>
  <c r="L10" i="87"/>
  <c r="L11" i="87"/>
  <c r="L2" i="87"/>
  <c r="K3" i="87"/>
  <c r="K4" i="87"/>
  <c r="K5" i="87"/>
  <c r="K6" i="87"/>
  <c r="K7" i="87"/>
  <c r="K8" i="87"/>
  <c r="K9" i="87"/>
  <c r="K10" i="87"/>
  <c r="K11" i="87"/>
  <c r="K2" i="87"/>
  <c r="K10" i="100" l="1"/>
  <c r="L10" i="100"/>
  <c r="M10" i="100"/>
  <c r="K8" i="100"/>
  <c r="L8" i="100"/>
  <c r="M8" i="100"/>
  <c r="K4" i="100"/>
  <c r="L4" i="100"/>
  <c r="M4" i="100"/>
  <c r="K5" i="100"/>
  <c r="M5" i="100"/>
  <c r="K9" i="100"/>
  <c r="M9" i="100"/>
  <c r="L5" i="100"/>
  <c r="L3" i="100"/>
  <c r="E276" i="100" l="1"/>
  <c r="F276" i="100"/>
  <c r="G3" i="100"/>
  <c r="H3" i="100" s="1"/>
  <c r="G4" i="100"/>
  <c r="G5" i="100"/>
  <c r="G6" i="100"/>
  <c r="G7" i="100"/>
  <c r="H7" i="100" s="1"/>
  <c r="G8" i="100"/>
  <c r="G9" i="100"/>
  <c r="G10" i="100"/>
  <c r="G11" i="100"/>
  <c r="H11" i="100" s="1"/>
  <c r="G12" i="100"/>
  <c r="G13" i="100"/>
  <c r="G14" i="100"/>
  <c r="G15" i="100"/>
  <c r="H15" i="100" s="1"/>
  <c r="G16" i="100"/>
  <c r="G17" i="100"/>
  <c r="G18" i="100"/>
  <c r="G19" i="100"/>
  <c r="H19" i="100" s="1"/>
  <c r="G20" i="100"/>
  <c r="G21" i="100"/>
  <c r="G22" i="100"/>
  <c r="G23" i="100"/>
  <c r="H23" i="100" s="1"/>
  <c r="G24" i="100"/>
  <c r="G25" i="100"/>
  <c r="G26" i="100"/>
  <c r="G27" i="100"/>
  <c r="H27" i="100" s="1"/>
  <c r="G28" i="100"/>
  <c r="G29" i="100"/>
  <c r="G30" i="100"/>
  <c r="G31" i="100"/>
  <c r="H31" i="100" s="1"/>
  <c r="G32" i="100"/>
  <c r="G33" i="100"/>
  <c r="G34" i="100"/>
  <c r="G35" i="100"/>
  <c r="H35" i="100" s="1"/>
  <c r="G36" i="100"/>
  <c r="G37" i="100"/>
  <c r="G38" i="100"/>
  <c r="G39" i="100"/>
  <c r="H39" i="100" s="1"/>
  <c r="G40" i="100"/>
  <c r="G41" i="100"/>
  <c r="G42" i="100"/>
  <c r="G43" i="100"/>
  <c r="H43" i="100" s="1"/>
  <c r="G44" i="100"/>
  <c r="G45" i="100"/>
  <c r="G46" i="100"/>
  <c r="G47" i="100"/>
  <c r="H47" i="100" s="1"/>
  <c r="G48" i="100"/>
  <c r="G49" i="100"/>
  <c r="G50" i="100"/>
  <c r="G51" i="100"/>
  <c r="H51" i="100" s="1"/>
  <c r="G52" i="100"/>
  <c r="G53" i="100"/>
  <c r="G54" i="100"/>
  <c r="G55" i="100"/>
  <c r="H55" i="100" s="1"/>
  <c r="G56" i="100"/>
  <c r="G57" i="100"/>
  <c r="G58" i="100"/>
  <c r="G59" i="100"/>
  <c r="H59" i="100" s="1"/>
  <c r="G60" i="100"/>
  <c r="G61" i="100"/>
  <c r="G62" i="100"/>
  <c r="G63" i="100"/>
  <c r="H63" i="100" s="1"/>
  <c r="G64" i="100"/>
  <c r="G65" i="100"/>
  <c r="G66" i="100"/>
  <c r="G67" i="100"/>
  <c r="H67" i="100" s="1"/>
  <c r="G68" i="100"/>
  <c r="G69" i="100"/>
  <c r="G70" i="100"/>
  <c r="G71" i="100"/>
  <c r="H71" i="100" s="1"/>
  <c r="G72" i="100"/>
  <c r="G73" i="100"/>
  <c r="G74" i="100"/>
  <c r="G75" i="100"/>
  <c r="H75" i="100" s="1"/>
  <c r="G76" i="100"/>
  <c r="G77" i="100"/>
  <c r="G78" i="100"/>
  <c r="G79" i="100"/>
  <c r="H79" i="100" s="1"/>
  <c r="G80" i="100"/>
  <c r="G81" i="100"/>
  <c r="G82" i="100"/>
  <c r="G83" i="100"/>
  <c r="H83" i="100" s="1"/>
  <c r="G84" i="100"/>
  <c r="G85" i="100"/>
  <c r="G86" i="100"/>
  <c r="G87" i="100"/>
  <c r="H87" i="100" s="1"/>
  <c r="G88" i="100"/>
  <c r="G89" i="100"/>
  <c r="G90" i="100"/>
  <c r="G91" i="100"/>
  <c r="H91" i="100" s="1"/>
  <c r="G92" i="100"/>
  <c r="G93" i="100"/>
  <c r="G94" i="100"/>
  <c r="G95" i="100"/>
  <c r="H95" i="100" s="1"/>
  <c r="G96" i="100"/>
  <c r="G97" i="100"/>
  <c r="G98" i="100"/>
  <c r="G99" i="100"/>
  <c r="H99" i="100" s="1"/>
  <c r="G100" i="100"/>
  <c r="G101" i="100"/>
  <c r="G102" i="100"/>
  <c r="G103" i="100"/>
  <c r="H103" i="100" s="1"/>
  <c r="G104" i="100"/>
  <c r="G105" i="100"/>
  <c r="G106" i="100"/>
  <c r="G107" i="100"/>
  <c r="H107" i="100" s="1"/>
  <c r="G108" i="100"/>
  <c r="G109" i="100"/>
  <c r="G110" i="100"/>
  <c r="G111" i="100"/>
  <c r="H111" i="100" s="1"/>
  <c r="G112" i="100"/>
  <c r="G113" i="100"/>
  <c r="G114" i="100"/>
  <c r="G115" i="100"/>
  <c r="H115" i="100" s="1"/>
  <c r="G116" i="100"/>
  <c r="G117" i="100"/>
  <c r="G118" i="100"/>
  <c r="G119" i="100"/>
  <c r="H119" i="100" s="1"/>
  <c r="G120" i="100"/>
  <c r="G121" i="100"/>
  <c r="G122" i="100"/>
  <c r="G123" i="100"/>
  <c r="H123" i="100" s="1"/>
  <c r="G124" i="100"/>
  <c r="G125" i="100"/>
  <c r="G126" i="100"/>
  <c r="G127" i="100"/>
  <c r="H127" i="100" s="1"/>
  <c r="G128" i="100"/>
  <c r="G129" i="100"/>
  <c r="G130" i="100"/>
  <c r="G131" i="100"/>
  <c r="H131" i="100" s="1"/>
  <c r="G132" i="100"/>
  <c r="G133" i="100"/>
  <c r="G134" i="100"/>
  <c r="G135" i="100"/>
  <c r="H135" i="100" s="1"/>
  <c r="G136" i="100"/>
  <c r="G137" i="100"/>
  <c r="G138" i="100"/>
  <c r="G139" i="100"/>
  <c r="H139" i="100" s="1"/>
  <c r="G140" i="100"/>
  <c r="G141" i="100"/>
  <c r="G142" i="100"/>
  <c r="G143" i="100"/>
  <c r="H143" i="100" s="1"/>
  <c r="G144" i="100"/>
  <c r="G145" i="100"/>
  <c r="G146" i="100"/>
  <c r="G147" i="100"/>
  <c r="H147" i="100" s="1"/>
  <c r="G148" i="100"/>
  <c r="G149" i="100"/>
  <c r="G150" i="100"/>
  <c r="G151" i="100"/>
  <c r="H151" i="100" s="1"/>
  <c r="G152" i="100"/>
  <c r="G153" i="100"/>
  <c r="G154" i="100"/>
  <c r="G155" i="100"/>
  <c r="H155" i="100" s="1"/>
  <c r="G156" i="100"/>
  <c r="G157" i="100"/>
  <c r="G158" i="100"/>
  <c r="G159" i="100"/>
  <c r="H159" i="100" s="1"/>
  <c r="G160" i="100"/>
  <c r="G161" i="100"/>
  <c r="G162" i="100"/>
  <c r="G163" i="100"/>
  <c r="H163" i="100" s="1"/>
  <c r="G164" i="100"/>
  <c r="G165" i="100"/>
  <c r="G166" i="100"/>
  <c r="G167" i="100"/>
  <c r="H167" i="100" s="1"/>
  <c r="G168" i="100"/>
  <c r="G169" i="100"/>
  <c r="G170" i="100"/>
  <c r="G171" i="100"/>
  <c r="H171" i="100" s="1"/>
  <c r="G172" i="100"/>
  <c r="G173" i="100"/>
  <c r="G174" i="100"/>
  <c r="G175" i="100"/>
  <c r="H175" i="100" s="1"/>
  <c r="G176" i="100"/>
  <c r="G177" i="100"/>
  <c r="G178" i="100"/>
  <c r="G179" i="100"/>
  <c r="H179" i="100" s="1"/>
  <c r="G180" i="100"/>
  <c r="G181" i="100"/>
  <c r="G182" i="100"/>
  <c r="G183" i="100"/>
  <c r="H183" i="100" s="1"/>
  <c r="G184" i="100"/>
  <c r="G185" i="100"/>
  <c r="G186" i="100"/>
  <c r="G187" i="100"/>
  <c r="H187" i="100" s="1"/>
  <c r="G188" i="100"/>
  <c r="G189" i="100"/>
  <c r="G190" i="100"/>
  <c r="G191" i="100"/>
  <c r="H191" i="100" s="1"/>
  <c r="G192" i="100"/>
  <c r="G193" i="100"/>
  <c r="G194" i="100"/>
  <c r="G195" i="100"/>
  <c r="H195" i="100" s="1"/>
  <c r="G196" i="100"/>
  <c r="G197" i="100"/>
  <c r="G198" i="100"/>
  <c r="G199" i="100"/>
  <c r="H199" i="100" s="1"/>
  <c r="G200" i="100"/>
  <c r="G201" i="100"/>
  <c r="G202" i="100"/>
  <c r="G203" i="100"/>
  <c r="H203" i="100" s="1"/>
  <c r="G204" i="100"/>
  <c r="G205" i="100"/>
  <c r="G206" i="100"/>
  <c r="G207" i="100"/>
  <c r="H207" i="100" s="1"/>
  <c r="G208" i="100"/>
  <c r="G209" i="100"/>
  <c r="G210" i="100"/>
  <c r="G211" i="100"/>
  <c r="H211" i="100" s="1"/>
  <c r="G212" i="100"/>
  <c r="G213" i="100"/>
  <c r="G214" i="100"/>
  <c r="G215" i="100"/>
  <c r="H215" i="100" s="1"/>
  <c r="G216" i="100"/>
  <c r="G217" i="100"/>
  <c r="G218" i="100"/>
  <c r="G219" i="100"/>
  <c r="H219" i="100" s="1"/>
  <c r="G220" i="100"/>
  <c r="G221" i="100"/>
  <c r="G222" i="100"/>
  <c r="G223" i="100"/>
  <c r="H223" i="100" s="1"/>
  <c r="G224" i="100"/>
  <c r="G225" i="100"/>
  <c r="G226" i="100"/>
  <c r="G227" i="100"/>
  <c r="H227" i="100" s="1"/>
  <c r="G228" i="100"/>
  <c r="G229" i="100"/>
  <c r="G230" i="100"/>
  <c r="G231" i="100"/>
  <c r="H231" i="100" s="1"/>
  <c r="G232" i="100"/>
  <c r="G233" i="100"/>
  <c r="G234" i="100"/>
  <c r="G235" i="100"/>
  <c r="H235" i="100" s="1"/>
  <c r="G236" i="100"/>
  <c r="G237" i="100"/>
  <c r="G238" i="100"/>
  <c r="G239" i="100"/>
  <c r="H239" i="100" s="1"/>
  <c r="G240" i="100"/>
  <c r="G241" i="100"/>
  <c r="G242" i="100"/>
  <c r="G243" i="100"/>
  <c r="H243" i="100" s="1"/>
  <c r="G244" i="100"/>
  <c r="G245" i="100"/>
  <c r="G246" i="100"/>
  <c r="G247" i="100"/>
  <c r="H247" i="100" s="1"/>
  <c r="G248" i="100"/>
  <c r="G249" i="100"/>
  <c r="G250" i="100"/>
  <c r="G251" i="100"/>
  <c r="H251" i="100" s="1"/>
  <c r="G252" i="100"/>
  <c r="G253" i="100"/>
  <c r="G254" i="100"/>
  <c r="G255" i="100"/>
  <c r="H255" i="100" s="1"/>
  <c r="G256" i="100"/>
  <c r="G257" i="100"/>
  <c r="G258" i="100"/>
  <c r="G259" i="100"/>
  <c r="H259" i="100" s="1"/>
  <c r="G260" i="100"/>
  <c r="G261" i="100"/>
  <c r="G262" i="100"/>
  <c r="G263" i="100"/>
  <c r="H263" i="100" s="1"/>
  <c r="G264" i="100"/>
  <c r="G265" i="100"/>
  <c r="G266" i="100"/>
  <c r="G267" i="100"/>
  <c r="H267" i="100" s="1"/>
  <c r="G268" i="100"/>
  <c r="G269" i="100"/>
  <c r="G270" i="100"/>
  <c r="G271" i="100"/>
  <c r="H271" i="100" s="1"/>
  <c r="G272" i="100"/>
  <c r="G273" i="100"/>
  <c r="G274" i="100"/>
  <c r="G275" i="100"/>
  <c r="H275" i="100" s="1"/>
  <c r="H4" i="100"/>
  <c r="H5" i="100"/>
  <c r="H6" i="100"/>
  <c r="H8" i="100"/>
  <c r="H9" i="100"/>
  <c r="H10" i="100"/>
  <c r="H12" i="100"/>
  <c r="H13" i="100"/>
  <c r="H14" i="100"/>
  <c r="H16" i="100"/>
  <c r="H17" i="100"/>
  <c r="H18" i="100"/>
  <c r="H20" i="100"/>
  <c r="H21" i="100"/>
  <c r="H22" i="100"/>
  <c r="H24" i="100"/>
  <c r="H25" i="100"/>
  <c r="H26" i="100"/>
  <c r="H28" i="100"/>
  <c r="H29" i="100"/>
  <c r="H30" i="100"/>
  <c r="H32" i="100"/>
  <c r="H33" i="100"/>
  <c r="H34" i="100"/>
  <c r="H36" i="100"/>
  <c r="H37" i="100"/>
  <c r="H38" i="100"/>
  <c r="H40" i="100"/>
  <c r="H41" i="100"/>
  <c r="H42" i="100"/>
  <c r="H44" i="100"/>
  <c r="H45" i="100"/>
  <c r="H46" i="100"/>
  <c r="H48" i="100"/>
  <c r="H49" i="100"/>
  <c r="H50" i="100"/>
  <c r="H52" i="100"/>
  <c r="H53" i="100"/>
  <c r="H54" i="100"/>
  <c r="H56" i="100"/>
  <c r="H57" i="100"/>
  <c r="H58" i="100"/>
  <c r="H60" i="100"/>
  <c r="H61" i="100"/>
  <c r="H62" i="100"/>
  <c r="H64" i="100"/>
  <c r="H65" i="100"/>
  <c r="H66" i="100"/>
  <c r="H68" i="100"/>
  <c r="H69" i="100"/>
  <c r="H70" i="100"/>
  <c r="H72" i="100"/>
  <c r="H73" i="100"/>
  <c r="H74" i="100"/>
  <c r="H76" i="100"/>
  <c r="H77" i="100"/>
  <c r="H78" i="100"/>
  <c r="H80" i="100"/>
  <c r="H81" i="100"/>
  <c r="H82" i="100"/>
  <c r="H84" i="100"/>
  <c r="H85" i="100"/>
  <c r="H86" i="100"/>
  <c r="H88" i="100"/>
  <c r="H89" i="100"/>
  <c r="H90" i="100"/>
  <c r="H92" i="100"/>
  <c r="H93" i="100"/>
  <c r="H94" i="100"/>
  <c r="H96" i="100"/>
  <c r="H97" i="100"/>
  <c r="H98" i="100"/>
  <c r="H100" i="100"/>
  <c r="H101" i="100"/>
  <c r="H102" i="100"/>
  <c r="H104" i="100"/>
  <c r="H105" i="100"/>
  <c r="H106" i="100"/>
  <c r="H108" i="100"/>
  <c r="H109" i="100"/>
  <c r="H110" i="100"/>
  <c r="H112" i="100"/>
  <c r="H113" i="100"/>
  <c r="H114" i="100"/>
  <c r="H116" i="100"/>
  <c r="H117" i="100"/>
  <c r="H118" i="100"/>
  <c r="H120" i="100"/>
  <c r="H121" i="100"/>
  <c r="H122" i="100"/>
  <c r="H124" i="100"/>
  <c r="H125" i="100"/>
  <c r="H126" i="100"/>
  <c r="H128" i="100"/>
  <c r="H129" i="100"/>
  <c r="H130" i="100"/>
  <c r="H132" i="100"/>
  <c r="H133" i="100"/>
  <c r="H134" i="100"/>
  <c r="H136" i="100"/>
  <c r="H137" i="100"/>
  <c r="H138" i="100"/>
  <c r="H140" i="100"/>
  <c r="H141" i="100"/>
  <c r="H142" i="100"/>
  <c r="H144" i="100"/>
  <c r="H145" i="100"/>
  <c r="H146" i="100"/>
  <c r="H148" i="100"/>
  <c r="H149" i="100"/>
  <c r="H150" i="100"/>
  <c r="H152" i="100"/>
  <c r="H153" i="100"/>
  <c r="H154" i="100"/>
  <c r="H156" i="100"/>
  <c r="H157" i="100"/>
  <c r="H158" i="100"/>
  <c r="H160" i="100"/>
  <c r="H161" i="100"/>
  <c r="H162" i="100"/>
  <c r="H164" i="100"/>
  <c r="H165" i="100"/>
  <c r="H166" i="100"/>
  <c r="H168" i="100"/>
  <c r="H169" i="100"/>
  <c r="H170" i="100"/>
  <c r="H172" i="100"/>
  <c r="H173" i="100"/>
  <c r="H174" i="100"/>
  <c r="H176" i="100"/>
  <c r="H177" i="100"/>
  <c r="H178" i="100"/>
  <c r="H180" i="100"/>
  <c r="H181" i="100"/>
  <c r="H182" i="100"/>
  <c r="H184" i="100"/>
  <c r="H185" i="100"/>
  <c r="H186" i="100"/>
  <c r="H188" i="100"/>
  <c r="H189" i="100"/>
  <c r="H190" i="100"/>
  <c r="H192" i="100"/>
  <c r="H193" i="100"/>
  <c r="H194" i="100"/>
  <c r="H196" i="100"/>
  <c r="H197" i="100"/>
  <c r="H198" i="100"/>
  <c r="H200" i="100"/>
  <c r="H201" i="100"/>
  <c r="H202" i="100"/>
  <c r="H204" i="100"/>
  <c r="H205" i="100"/>
  <c r="H206" i="100"/>
  <c r="H208" i="100"/>
  <c r="H209" i="100"/>
  <c r="H210" i="100"/>
  <c r="H212" i="100"/>
  <c r="H213" i="100"/>
  <c r="H214" i="100"/>
  <c r="H216" i="100"/>
  <c r="H217" i="100"/>
  <c r="H218" i="100"/>
  <c r="H220" i="100"/>
  <c r="H221" i="100"/>
  <c r="H222" i="100"/>
  <c r="H224" i="100"/>
  <c r="H225" i="100"/>
  <c r="H226" i="100"/>
  <c r="H228" i="100"/>
  <c r="H229" i="100"/>
  <c r="H230" i="100"/>
  <c r="H232" i="100"/>
  <c r="H233" i="100"/>
  <c r="H234" i="100"/>
  <c r="H236" i="100"/>
  <c r="H237" i="100"/>
  <c r="H238" i="100"/>
  <c r="H240" i="100"/>
  <c r="H241" i="100"/>
  <c r="H242" i="100"/>
  <c r="H244" i="100"/>
  <c r="H245" i="100"/>
  <c r="H246" i="100"/>
  <c r="H248" i="100"/>
  <c r="H249" i="100"/>
  <c r="H250" i="100"/>
  <c r="H252" i="100"/>
  <c r="H253" i="100"/>
  <c r="H254" i="100"/>
  <c r="H256" i="100"/>
  <c r="H257" i="100"/>
  <c r="H258" i="100"/>
  <c r="H260" i="100"/>
  <c r="H261" i="100"/>
  <c r="H262" i="100"/>
  <c r="H264" i="100"/>
  <c r="H265" i="100"/>
  <c r="H266" i="100"/>
  <c r="H268" i="100"/>
  <c r="H269" i="100"/>
  <c r="H270" i="100"/>
  <c r="H272" i="100"/>
  <c r="H273" i="100"/>
  <c r="H274" i="100"/>
  <c r="I3" i="100"/>
  <c r="I4" i="100" s="1"/>
  <c r="I5" i="100" s="1"/>
  <c r="G2" i="100"/>
  <c r="J2" i="100" s="1"/>
  <c r="G2" i="87"/>
  <c r="J2" i="87" s="1"/>
  <c r="G3" i="87"/>
  <c r="G4" i="87"/>
  <c r="G5" i="87"/>
  <c r="G6" i="87"/>
  <c r="H6" i="87" s="1"/>
  <c r="G7" i="87"/>
  <c r="H7" i="87" s="1"/>
  <c r="G8" i="87"/>
  <c r="H8" i="87" s="1"/>
  <c r="G9" i="87"/>
  <c r="G10" i="87"/>
  <c r="G11" i="87"/>
  <c r="G12" i="87"/>
  <c r="G13" i="87"/>
  <c r="G14" i="87"/>
  <c r="H14" i="87" s="1"/>
  <c r="G15" i="87"/>
  <c r="H15" i="87" s="1"/>
  <c r="G16" i="87"/>
  <c r="H16" i="87" s="1"/>
  <c r="G17" i="87"/>
  <c r="G18" i="87"/>
  <c r="G19" i="87"/>
  <c r="G20" i="87"/>
  <c r="H20" i="87" s="1"/>
  <c r="G21" i="87"/>
  <c r="G22" i="87"/>
  <c r="G23" i="87"/>
  <c r="G24" i="87"/>
  <c r="G25" i="87"/>
  <c r="G26" i="87"/>
  <c r="G27" i="87"/>
  <c r="G28" i="87"/>
  <c r="H28" i="87" s="1"/>
  <c r="G29" i="87"/>
  <c r="G30" i="87"/>
  <c r="H30" i="87" s="1"/>
  <c r="G31" i="87"/>
  <c r="H31" i="87" s="1"/>
  <c r="G32" i="87"/>
  <c r="H32" i="87" s="1"/>
  <c r="G33" i="87"/>
  <c r="G34" i="87"/>
  <c r="H34" i="87" s="1"/>
  <c r="G35" i="87"/>
  <c r="G36" i="87"/>
  <c r="G37" i="87"/>
  <c r="G38" i="87"/>
  <c r="G39" i="87"/>
  <c r="G40" i="87"/>
  <c r="H40" i="87" s="1"/>
  <c r="G41" i="87"/>
  <c r="G42" i="87"/>
  <c r="G43" i="87"/>
  <c r="H43" i="87" s="1"/>
  <c r="G44" i="87"/>
  <c r="G45" i="87"/>
  <c r="G46" i="87"/>
  <c r="G47" i="87"/>
  <c r="G48" i="87"/>
  <c r="H48" i="87" s="1"/>
  <c r="G49" i="87"/>
  <c r="G50" i="87"/>
  <c r="G51" i="87"/>
  <c r="H51" i="87" s="1"/>
  <c r="G52" i="87"/>
  <c r="H52" i="87" s="1"/>
  <c r="G53" i="87"/>
  <c r="G54" i="87"/>
  <c r="G55" i="87"/>
  <c r="G56" i="87"/>
  <c r="H56" i="87" s="1"/>
  <c r="G57" i="87"/>
  <c r="G58" i="87"/>
  <c r="H58" i="87" s="1"/>
  <c r="G59" i="87"/>
  <c r="G60" i="87"/>
  <c r="G61" i="87"/>
  <c r="G62" i="87"/>
  <c r="G63" i="87"/>
  <c r="G64" i="87"/>
  <c r="H64" i="87" s="1"/>
  <c r="G65" i="87"/>
  <c r="G66" i="87"/>
  <c r="G67" i="87"/>
  <c r="H67" i="87" s="1"/>
  <c r="G68" i="87"/>
  <c r="H68" i="87" s="1"/>
  <c r="G69" i="87"/>
  <c r="G70" i="87"/>
  <c r="G71" i="87"/>
  <c r="G72" i="87"/>
  <c r="H72" i="87" s="1"/>
  <c r="G73" i="87"/>
  <c r="G74" i="87"/>
  <c r="H74" i="87" s="1"/>
  <c r="G75" i="87"/>
  <c r="H75" i="87" s="1"/>
  <c r="G76" i="87"/>
  <c r="H76" i="87" s="1"/>
  <c r="G77" i="87"/>
  <c r="G78" i="87"/>
  <c r="G79" i="87"/>
  <c r="G80" i="87"/>
  <c r="H80" i="87" s="1"/>
  <c r="G81" i="87"/>
  <c r="G82" i="87"/>
  <c r="H82" i="87" s="1"/>
  <c r="G83" i="87"/>
  <c r="G84" i="87"/>
  <c r="H84" i="87" s="1"/>
  <c r="G85" i="87"/>
  <c r="G86" i="87"/>
  <c r="G87" i="87"/>
  <c r="G88" i="87"/>
  <c r="H88" i="87" s="1"/>
  <c r="G89" i="87"/>
  <c r="G90" i="87"/>
  <c r="H90" i="87" s="1"/>
  <c r="G91" i="87"/>
  <c r="G92" i="87"/>
  <c r="H92" i="87" s="1"/>
  <c r="G93" i="87"/>
  <c r="G94" i="87"/>
  <c r="G95" i="87"/>
  <c r="H95" i="87" s="1"/>
  <c r="G96" i="87"/>
  <c r="H96" i="87" s="1"/>
  <c r="G97" i="87"/>
  <c r="G98" i="87"/>
  <c r="G99" i="87"/>
  <c r="H99" i="87" s="1"/>
  <c r="G100" i="87"/>
  <c r="H100" i="87" s="1"/>
  <c r="G101" i="87"/>
  <c r="G102" i="87"/>
  <c r="H102" i="87" s="1"/>
  <c r="G103" i="87"/>
  <c r="G104" i="87"/>
  <c r="H104" i="87" s="1"/>
  <c r="G105" i="87"/>
  <c r="G106" i="87"/>
  <c r="H106" i="87" s="1"/>
  <c r="G107" i="87"/>
  <c r="G108" i="87"/>
  <c r="H108" i="87" s="1"/>
  <c r="G109" i="87"/>
  <c r="G110" i="87"/>
  <c r="G111" i="87"/>
  <c r="G112" i="87"/>
  <c r="H112" i="87" s="1"/>
  <c r="G113" i="87"/>
  <c r="G114" i="87"/>
  <c r="H114" i="87" s="1"/>
  <c r="G115" i="87"/>
  <c r="G116" i="87"/>
  <c r="H116" i="87" s="1"/>
  <c r="G117" i="87"/>
  <c r="G118" i="87"/>
  <c r="G119" i="87"/>
  <c r="G120" i="87"/>
  <c r="H120" i="87" s="1"/>
  <c r="G121" i="87"/>
  <c r="G122" i="87"/>
  <c r="G123" i="87"/>
  <c r="G124" i="87"/>
  <c r="H124" i="87" s="1"/>
  <c r="G125" i="87"/>
  <c r="G126" i="87"/>
  <c r="H126" i="87" s="1"/>
  <c r="G127" i="87"/>
  <c r="G128" i="87"/>
  <c r="G129" i="87"/>
  <c r="G130" i="87"/>
  <c r="G131" i="87"/>
  <c r="G132" i="87"/>
  <c r="G133" i="87"/>
  <c r="G134" i="87"/>
  <c r="G135" i="87"/>
  <c r="G136" i="87"/>
  <c r="H136" i="87" s="1"/>
  <c r="G137" i="87"/>
  <c r="G138" i="87"/>
  <c r="G139" i="87"/>
  <c r="G140" i="87"/>
  <c r="H140" i="87" s="1"/>
  <c r="G141" i="87"/>
  <c r="G142" i="87"/>
  <c r="G143" i="87"/>
  <c r="G144" i="87"/>
  <c r="H144" i="87" s="1"/>
  <c r="G145" i="87"/>
  <c r="G146" i="87"/>
  <c r="G147" i="87"/>
  <c r="G148" i="87"/>
  <c r="H148" i="87" s="1"/>
  <c r="G149" i="87"/>
  <c r="G150" i="87"/>
  <c r="G151" i="87"/>
  <c r="G152" i="87"/>
  <c r="G153" i="87"/>
  <c r="G154" i="87"/>
  <c r="H154" i="87" s="1"/>
  <c r="G155" i="87"/>
  <c r="H155" i="87" s="1"/>
  <c r="G156" i="87"/>
  <c r="H156" i="87" s="1"/>
  <c r="G157" i="87"/>
  <c r="G158" i="87"/>
  <c r="G159" i="87"/>
  <c r="G160" i="87"/>
  <c r="H160" i="87" s="1"/>
  <c r="G161" i="87"/>
  <c r="G162" i="87"/>
  <c r="H162" i="87" s="1"/>
  <c r="G163" i="87"/>
  <c r="G164" i="87"/>
  <c r="H164" i="87" s="1"/>
  <c r="G165" i="87"/>
  <c r="G166" i="87"/>
  <c r="G167" i="87"/>
  <c r="G168" i="87"/>
  <c r="H168" i="87" s="1"/>
  <c r="G169" i="87"/>
  <c r="G170" i="87"/>
  <c r="G171" i="87"/>
  <c r="G172" i="87"/>
  <c r="G173" i="87"/>
  <c r="G174" i="87"/>
  <c r="G175" i="87"/>
  <c r="G176" i="87"/>
  <c r="H176" i="87" s="1"/>
  <c r="G177" i="87"/>
  <c r="G178" i="87"/>
  <c r="G179" i="87"/>
  <c r="G180" i="87"/>
  <c r="H180" i="87" s="1"/>
  <c r="G181" i="87"/>
  <c r="G182" i="87"/>
  <c r="G183" i="87"/>
  <c r="H183" i="87" s="1"/>
  <c r="G184" i="87"/>
  <c r="H184" i="87" s="1"/>
  <c r="G185" i="87"/>
  <c r="G186" i="87"/>
  <c r="G187" i="87"/>
  <c r="H187" i="87" s="1"/>
  <c r="G188" i="87"/>
  <c r="G189" i="87"/>
  <c r="G190" i="87"/>
  <c r="H190" i="87" s="1"/>
  <c r="G191" i="87"/>
  <c r="G192" i="87"/>
  <c r="H192" i="87" s="1"/>
  <c r="G193" i="87"/>
  <c r="G194" i="87"/>
  <c r="G195" i="87"/>
  <c r="G196" i="87"/>
  <c r="G197" i="87"/>
  <c r="G198" i="87"/>
  <c r="G199" i="87"/>
  <c r="G200" i="87"/>
  <c r="H200" i="87" s="1"/>
  <c r="G201" i="87"/>
  <c r="G202" i="87"/>
  <c r="G203" i="87"/>
  <c r="G204" i="87"/>
  <c r="G205" i="87"/>
  <c r="G206" i="87"/>
  <c r="G207" i="87"/>
  <c r="G208" i="87"/>
  <c r="H208" i="87" s="1"/>
  <c r="G209" i="87"/>
  <c r="G210" i="87"/>
  <c r="H210" i="87" s="1"/>
  <c r="G211" i="87"/>
  <c r="G212" i="87"/>
  <c r="H212" i="87" s="1"/>
  <c r="G213" i="87"/>
  <c r="G214" i="87"/>
  <c r="G215" i="87"/>
  <c r="G216" i="87"/>
  <c r="G217" i="87"/>
  <c r="G218" i="87"/>
  <c r="G219" i="87"/>
  <c r="G220" i="87"/>
  <c r="H220" i="87" s="1"/>
  <c r="G221" i="87"/>
  <c r="G222" i="87"/>
  <c r="H222" i="87" s="1"/>
  <c r="G223" i="87"/>
  <c r="G224" i="87"/>
  <c r="H224" i="87" s="1"/>
  <c r="G225" i="87"/>
  <c r="G226" i="87"/>
  <c r="G227" i="87"/>
  <c r="G228" i="87"/>
  <c r="G229" i="87"/>
  <c r="G230" i="87"/>
  <c r="G231" i="87"/>
  <c r="G232" i="87"/>
  <c r="G233" i="87"/>
  <c r="G234" i="87"/>
  <c r="G235" i="87"/>
  <c r="G236" i="87"/>
  <c r="G237" i="87"/>
  <c r="G238" i="87"/>
  <c r="G239" i="87"/>
  <c r="G240" i="87"/>
  <c r="H240" i="87" s="1"/>
  <c r="G241" i="87"/>
  <c r="G242" i="87"/>
  <c r="G243" i="87"/>
  <c r="H243" i="87" s="1"/>
  <c r="G244" i="87"/>
  <c r="H244" i="87" s="1"/>
  <c r="G245" i="87"/>
  <c r="G246" i="87"/>
  <c r="G247" i="87"/>
  <c r="G248" i="87"/>
  <c r="H248" i="87" s="1"/>
  <c r="G249" i="87"/>
  <c r="G250" i="87"/>
  <c r="G251" i="87"/>
  <c r="G252" i="87"/>
  <c r="G253" i="87"/>
  <c r="G254" i="87"/>
  <c r="H254" i="87" s="1"/>
  <c r="G255" i="87"/>
  <c r="G256" i="87"/>
  <c r="G257" i="87"/>
  <c r="G258" i="87"/>
  <c r="G259" i="87"/>
  <c r="G260" i="87"/>
  <c r="H260" i="87" s="1"/>
  <c r="G261" i="87"/>
  <c r="G262" i="87"/>
  <c r="G263" i="87"/>
  <c r="H4" i="87"/>
  <c r="H10" i="87"/>
  <c r="H24" i="87"/>
  <c r="H35" i="87"/>
  <c r="H36" i="87"/>
  <c r="H39" i="87"/>
  <c r="H42" i="87"/>
  <c r="H44" i="87"/>
  <c r="H47" i="87"/>
  <c r="H54" i="87"/>
  <c r="H55" i="87"/>
  <c r="H59" i="87"/>
  <c r="H60" i="87"/>
  <c r="H63" i="87"/>
  <c r="H71" i="87"/>
  <c r="H78" i="87"/>
  <c r="H83" i="87"/>
  <c r="H87" i="87"/>
  <c r="H91" i="87"/>
  <c r="H94" i="87"/>
  <c r="H98" i="87"/>
  <c r="H103" i="87"/>
  <c r="H107" i="87"/>
  <c r="H111" i="87"/>
  <c r="H115" i="87"/>
  <c r="H119" i="87"/>
  <c r="H123" i="87"/>
  <c r="H127" i="87"/>
  <c r="H130" i="87"/>
  <c r="H131" i="87"/>
  <c r="H132" i="87"/>
  <c r="H134" i="87"/>
  <c r="H135" i="87"/>
  <c r="H138" i="87"/>
  <c r="H139" i="87"/>
  <c r="H142" i="87"/>
  <c r="H143" i="87"/>
  <c r="H147" i="87"/>
  <c r="H152" i="87"/>
  <c r="H158" i="87"/>
  <c r="H163" i="87"/>
  <c r="H166" i="87"/>
  <c r="H167" i="87"/>
  <c r="H170" i="87"/>
  <c r="H171" i="87"/>
  <c r="H175" i="87"/>
  <c r="H179" i="87"/>
  <c r="H182" i="87"/>
  <c r="H186" i="87"/>
  <c r="H188" i="87"/>
  <c r="H191" i="87"/>
  <c r="H195" i="87"/>
  <c r="H196" i="87"/>
  <c r="H199" i="87"/>
  <c r="H203" i="87"/>
  <c r="H204" i="87"/>
  <c r="H207" i="87"/>
  <c r="H209" i="87"/>
  <c r="H211" i="87"/>
  <c r="H214" i="87"/>
  <c r="H215" i="87"/>
  <c r="H216" i="87"/>
  <c r="H218" i="87"/>
  <c r="H219" i="87"/>
  <c r="H223" i="87"/>
  <c r="H226" i="87"/>
  <c r="H227" i="87"/>
  <c r="H228" i="87"/>
  <c r="H230" i="87"/>
  <c r="H231" i="87"/>
  <c r="H235" i="87"/>
  <c r="H239" i="87"/>
  <c r="H250" i="87"/>
  <c r="H251" i="87"/>
  <c r="H255" i="87"/>
  <c r="H259" i="87"/>
  <c r="H263" i="87"/>
  <c r="E264" i="87"/>
  <c r="F264" i="87"/>
  <c r="AE16" i="92"/>
  <c r="AD10" i="92"/>
  <c r="AD11" i="92"/>
  <c r="AD12" i="92"/>
  <c r="AD13" i="92"/>
  <c r="AD14" i="92"/>
  <c r="AD15" i="92"/>
  <c r="AD9" i="92"/>
  <c r="C16" i="97"/>
  <c r="E15" i="97"/>
  <c r="E16" i="97"/>
  <c r="C15" i="97"/>
  <c r="E14" i="97"/>
  <c r="E13" i="97"/>
  <c r="I12" i="97"/>
  <c r="H12" i="97"/>
  <c r="H13" i="97"/>
  <c r="I13" i="97" s="1"/>
  <c r="H14" i="97"/>
  <c r="I14" i="97" s="1"/>
  <c r="H15" i="97"/>
  <c r="I15" i="97" s="1"/>
  <c r="H16" i="97"/>
  <c r="I16" i="97" s="1"/>
  <c r="I3" i="87"/>
  <c r="I4" i="87" s="1"/>
  <c r="J4" i="87" s="1"/>
  <c r="H11" i="97"/>
  <c r="E11" i="97"/>
  <c r="E12" i="97"/>
  <c r="C11" i="97"/>
  <c r="I11" i="97" s="1"/>
  <c r="E10" i="97"/>
  <c r="E9" i="97"/>
  <c r="I3" i="97"/>
  <c r="H3" i="97"/>
  <c r="H4" i="97"/>
  <c r="I4" i="97" s="1"/>
  <c r="H5" i="97"/>
  <c r="I5" i="97" s="1"/>
  <c r="H6" i="97"/>
  <c r="I6" i="97" s="1"/>
  <c r="H7" i="97"/>
  <c r="H8" i="97"/>
  <c r="I8" i="97" s="1"/>
  <c r="H9" i="97"/>
  <c r="H10" i="97"/>
  <c r="E3" i="97"/>
  <c r="E4" i="97"/>
  <c r="C3" i="97"/>
  <c r="C4" i="97"/>
  <c r="C5" i="97"/>
  <c r="E5" i="97" s="1"/>
  <c r="C7" i="97"/>
  <c r="E7" i="97" s="1"/>
  <c r="C8" i="97"/>
  <c r="E8" i="97" s="1"/>
  <c r="C9" i="97"/>
  <c r="C10" i="97"/>
  <c r="H2" i="97"/>
  <c r="I2" i="97" s="1"/>
  <c r="E2" i="97"/>
  <c r="C2" i="97"/>
  <c r="L2" i="100" l="1"/>
  <c r="M2" i="100"/>
  <c r="K2" i="100"/>
  <c r="G276" i="100"/>
  <c r="I6" i="100"/>
  <c r="I7" i="100" s="1"/>
  <c r="H153" i="87"/>
  <c r="H125" i="87"/>
  <c r="H249" i="87"/>
  <c r="H245" i="87"/>
  <c r="H205" i="87"/>
  <c r="H137" i="87"/>
  <c r="H129" i="87"/>
  <c r="H201" i="87"/>
  <c r="H181" i="87"/>
  <c r="H177" i="87"/>
  <c r="H165" i="87"/>
  <c r="H161" i="87"/>
  <c r="H133" i="87"/>
  <c r="I5" i="87"/>
  <c r="H109" i="87"/>
  <c r="J3" i="87"/>
  <c r="H113" i="87"/>
  <c r="H2" i="100"/>
  <c r="H27" i="87"/>
  <c r="H3" i="87"/>
  <c r="H11" i="87"/>
  <c r="H23" i="87"/>
  <c r="H18" i="87"/>
  <c r="H238" i="87"/>
  <c r="H206" i="87"/>
  <c r="H202" i="87"/>
  <c r="H198" i="87"/>
  <c r="H262" i="87"/>
  <c r="H258" i="87"/>
  <c r="H246" i="87"/>
  <c r="H242" i="87"/>
  <c r="H234" i="87"/>
  <c r="H194" i="87"/>
  <c r="H178" i="87"/>
  <c r="H174" i="87"/>
  <c r="H150" i="87"/>
  <c r="H146" i="87"/>
  <c r="H122" i="87"/>
  <c r="H86" i="87"/>
  <c r="H70" i="87"/>
  <c r="H62" i="87"/>
  <c r="H50" i="87"/>
  <c r="H46" i="87"/>
  <c r="H38" i="87"/>
  <c r="H26" i="87"/>
  <c r="H22" i="87"/>
  <c r="H229" i="87"/>
  <c r="H221" i="87"/>
  <c r="H213" i="87"/>
  <c r="H185" i="87"/>
  <c r="H169" i="87"/>
  <c r="H157" i="87"/>
  <c r="H117" i="87"/>
  <c r="H253" i="87"/>
  <c r="H225" i="87"/>
  <c r="H217" i="87"/>
  <c r="H97" i="87"/>
  <c r="H261" i="87"/>
  <c r="H257" i="87"/>
  <c r="H241" i="87"/>
  <c r="H189" i="87"/>
  <c r="H173" i="87"/>
  <c r="H149" i="87"/>
  <c r="H121" i="87"/>
  <c r="H105" i="87"/>
  <c r="H101" i="87"/>
  <c r="H85" i="87"/>
  <c r="H93" i="87"/>
  <c r="H89" i="87"/>
  <c r="H151" i="87"/>
  <c r="H256" i="87"/>
  <c r="H252" i="87"/>
  <c r="H247" i="87"/>
  <c r="H237" i="87"/>
  <c r="H233" i="87"/>
  <c r="H236" i="87"/>
  <c r="H232" i="87"/>
  <c r="H197" i="87"/>
  <c r="H193" i="87"/>
  <c r="H172" i="87"/>
  <c r="H159" i="87"/>
  <c r="H145" i="87"/>
  <c r="H141" i="87"/>
  <c r="H128" i="87"/>
  <c r="H118" i="87"/>
  <c r="H110" i="87"/>
  <c r="H79" i="87"/>
  <c r="H66" i="87"/>
  <c r="H19" i="87"/>
  <c r="H12" i="87"/>
  <c r="H2" i="87"/>
  <c r="H77" i="87"/>
  <c r="H69" i="87"/>
  <c r="H61" i="87"/>
  <c r="H53" i="87"/>
  <c r="H49" i="87"/>
  <c r="H41" i="87"/>
  <c r="H33" i="87"/>
  <c r="H25" i="87"/>
  <c r="H17" i="87"/>
  <c r="H13" i="87"/>
  <c r="J5" i="87"/>
  <c r="H5" i="87"/>
  <c r="H81" i="87"/>
  <c r="H73" i="87"/>
  <c r="H65" i="87"/>
  <c r="H57" i="87"/>
  <c r="H45" i="87"/>
  <c r="H37" i="87"/>
  <c r="H29" i="87"/>
  <c r="H21" i="87"/>
  <c r="H9" i="87"/>
  <c r="G264" i="87"/>
  <c r="I6" i="87"/>
  <c r="I10" i="97"/>
  <c r="I9" i="97"/>
  <c r="I7" i="97"/>
  <c r="E6" i="97"/>
  <c r="I8" i="100" l="1"/>
  <c r="O2" i="100"/>
  <c r="H276" i="100"/>
  <c r="I7" i="87"/>
  <c r="J6" i="87"/>
  <c r="H264" i="87"/>
  <c r="O2" i="87"/>
  <c r="K8" i="79"/>
  <c r="I9" i="100" l="1"/>
  <c r="J7" i="87"/>
  <c r="I8" i="87"/>
  <c r="J8" i="87" s="1"/>
  <c r="K7" i="79"/>
  <c r="K9" i="79" s="1"/>
  <c r="I9" i="87" l="1"/>
  <c r="K2" i="79"/>
  <c r="I11" i="100" l="1"/>
  <c r="J11" i="100" s="1"/>
  <c r="I10" i="87"/>
  <c r="J9" i="87"/>
  <c r="K11" i="100" l="1"/>
  <c r="M11" i="100"/>
  <c r="L11" i="100"/>
  <c r="I12" i="100"/>
  <c r="J12" i="100" s="1"/>
  <c r="I11" i="87"/>
  <c r="J10" i="87"/>
  <c r="L12" i="100" l="1"/>
  <c r="M12" i="100"/>
  <c r="K12" i="100"/>
  <c r="I13" i="100"/>
  <c r="J13" i="100" s="1"/>
  <c r="J11" i="87"/>
  <c r="L13" i="100" l="1"/>
  <c r="K13" i="100"/>
  <c r="M13" i="100"/>
  <c r="J14" i="100"/>
  <c r="J12" i="87"/>
  <c r="I13" i="87"/>
  <c r="K14" i="100" l="1"/>
  <c r="L14" i="100"/>
  <c r="M14" i="100"/>
  <c r="L12" i="87"/>
  <c r="M12" i="87"/>
  <c r="K12" i="87"/>
  <c r="I15" i="100"/>
  <c r="J15" i="100" s="1"/>
  <c r="I14" i="87"/>
  <c r="J13" i="87"/>
  <c r="K15" i="100" l="1"/>
  <c r="M15" i="100"/>
  <c r="L15" i="100"/>
  <c r="L13" i="87"/>
  <c r="M13" i="87"/>
  <c r="K13" i="87"/>
  <c r="I16" i="100"/>
  <c r="J16" i="100" s="1"/>
  <c r="I15" i="87"/>
  <c r="J14" i="87"/>
  <c r="K16" i="100" l="1"/>
  <c r="L16" i="100"/>
  <c r="M16" i="100"/>
  <c r="L14" i="87"/>
  <c r="M14" i="87"/>
  <c r="K14" i="87"/>
  <c r="I17" i="100"/>
  <c r="J17" i="100" s="1"/>
  <c r="I16" i="87"/>
  <c r="J15" i="87"/>
  <c r="L17" i="100" l="1"/>
  <c r="M17" i="100"/>
  <c r="K17" i="100"/>
  <c r="M15" i="87"/>
  <c r="L15" i="87"/>
  <c r="K15" i="87"/>
  <c r="J18" i="100"/>
  <c r="J16" i="87"/>
  <c r="K18" i="100" l="1"/>
  <c r="L18" i="100"/>
  <c r="M18" i="100"/>
  <c r="L16" i="87"/>
  <c r="M16" i="87"/>
  <c r="K16" i="87"/>
  <c r="J19" i="100"/>
  <c r="J17" i="87"/>
  <c r="K19" i="100" l="1"/>
  <c r="M19" i="100"/>
  <c r="L19" i="100"/>
  <c r="L17" i="87"/>
  <c r="M17" i="87"/>
  <c r="K17" i="87"/>
  <c r="J20" i="100"/>
  <c r="J18" i="87"/>
  <c r="K20" i="100" l="1"/>
  <c r="L20" i="100"/>
  <c r="M20" i="100"/>
  <c r="L18" i="87"/>
  <c r="M18" i="87"/>
  <c r="K18" i="87"/>
  <c r="J21" i="100"/>
  <c r="J19" i="87"/>
  <c r="L21" i="100" l="1"/>
  <c r="K21" i="100"/>
  <c r="M21" i="100"/>
  <c r="M19" i="87"/>
  <c r="L19" i="87"/>
  <c r="K19" i="87"/>
  <c r="J22" i="100"/>
  <c r="J20" i="87"/>
  <c r="K22" i="100" l="1"/>
  <c r="L22" i="100"/>
  <c r="M22" i="100"/>
  <c r="L20" i="87"/>
  <c r="M20" i="87"/>
  <c r="K20" i="87"/>
  <c r="J23" i="100"/>
  <c r="J21" i="87"/>
  <c r="K23" i="100" l="1"/>
  <c r="M23" i="100"/>
  <c r="L23" i="100"/>
  <c r="L21" i="87"/>
  <c r="M21" i="87"/>
  <c r="K21" i="87"/>
  <c r="J24" i="100"/>
  <c r="J22" i="87"/>
  <c r="L24" i="100" l="1"/>
  <c r="M24" i="100"/>
  <c r="K24" i="100"/>
  <c r="L22" i="87"/>
  <c r="M22" i="87"/>
  <c r="K22" i="87"/>
  <c r="J25" i="100"/>
  <c r="J23" i="87"/>
  <c r="L25" i="100" l="1"/>
  <c r="M25" i="100"/>
  <c r="K25" i="100"/>
  <c r="M23" i="87"/>
  <c r="L23" i="87"/>
  <c r="K23" i="87"/>
  <c r="J26" i="100"/>
  <c r="J24" i="87"/>
  <c r="K26" i="100" l="1"/>
  <c r="M26" i="100"/>
  <c r="L26" i="100"/>
  <c r="L24" i="87"/>
  <c r="M24" i="87"/>
  <c r="K24" i="87"/>
  <c r="I27" i="100"/>
  <c r="J27" i="100" s="1"/>
  <c r="J25" i="87"/>
  <c r="K27" i="100" l="1"/>
  <c r="M27" i="100"/>
  <c r="L27" i="100"/>
  <c r="L25" i="87"/>
  <c r="M25" i="87"/>
  <c r="K25" i="87"/>
  <c r="J28" i="100"/>
  <c r="J26" i="87"/>
  <c r="L28" i="100" l="1"/>
  <c r="M28" i="100"/>
  <c r="K28" i="100"/>
  <c r="L26" i="87"/>
  <c r="M26" i="87"/>
  <c r="K26" i="87"/>
  <c r="I29" i="100"/>
  <c r="J29" i="100" s="1"/>
  <c r="J27" i="87"/>
  <c r="L29" i="100" l="1"/>
  <c r="K29" i="100"/>
  <c r="M29" i="100"/>
  <c r="M27" i="87"/>
  <c r="L27" i="87"/>
  <c r="K27" i="87"/>
  <c r="I30" i="100"/>
  <c r="J30" i="100" s="1"/>
  <c r="J28" i="87"/>
  <c r="K30" i="100" l="1"/>
  <c r="L30" i="100"/>
  <c r="M30" i="100"/>
  <c r="L28" i="87"/>
  <c r="M28" i="87"/>
  <c r="K28" i="87"/>
  <c r="I31" i="100"/>
  <c r="J31" i="100" s="1"/>
  <c r="J29" i="87"/>
  <c r="K31" i="100" l="1"/>
  <c r="M31" i="100"/>
  <c r="L31" i="100"/>
  <c r="L29" i="87"/>
  <c r="M29" i="87"/>
  <c r="K29" i="87"/>
  <c r="I32" i="100"/>
  <c r="J32" i="100" s="1"/>
  <c r="J30" i="87"/>
  <c r="M32" i="100" l="1"/>
  <c r="K32" i="100"/>
  <c r="L32" i="100"/>
  <c r="L30" i="87"/>
  <c r="M30" i="87"/>
  <c r="K30" i="87"/>
  <c r="I33" i="100"/>
  <c r="J33" i="100" s="1"/>
  <c r="J31" i="87"/>
  <c r="L33" i="100" l="1"/>
  <c r="M33" i="100"/>
  <c r="K33" i="100"/>
  <c r="M31" i="87"/>
  <c r="L31" i="87"/>
  <c r="K31" i="87"/>
  <c r="I34" i="100"/>
  <c r="J34" i="100" s="1"/>
  <c r="J32" i="87"/>
  <c r="I33" i="87"/>
  <c r="K34" i="100" l="1"/>
  <c r="L34" i="100"/>
  <c r="M34" i="100"/>
  <c r="M32" i="87"/>
  <c r="L32" i="87"/>
  <c r="K32" i="87"/>
  <c r="I35" i="100"/>
  <c r="J35" i="100" s="1"/>
  <c r="J33" i="87"/>
  <c r="K35" i="100" l="1"/>
  <c r="M35" i="100"/>
  <c r="L35" i="100"/>
  <c r="L33" i="87"/>
  <c r="M33" i="87"/>
  <c r="K33" i="87"/>
  <c r="J36" i="100"/>
  <c r="I35" i="87"/>
  <c r="J34" i="87"/>
  <c r="K36" i="100" l="1"/>
  <c r="L36" i="100"/>
  <c r="M36" i="100"/>
  <c r="L34" i="87"/>
  <c r="M34" i="87"/>
  <c r="K34" i="87"/>
  <c r="J37" i="100"/>
  <c r="I36" i="87"/>
  <c r="J35" i="87"/>
  <c r="L37" i="100" l="1"/>
  <c r="K37" i="100"/>
  <c r="M37" i="100"/>
  <c r="M35" i="87"/>
  <c r="L35" i="87"/>
  <c r="K35" i="87"/>
  <c r="J38" i="100"/>
  <c r="I37" i="87"/>
  <c r="J36" i="87"/>
  <c r="K38" i="100" l="1"/>
  <c r="L38" i="100"/>
  <c r="M38" i="100"/>
  <c r="M36" i="87"/>
  <c r="L36" i="87"/>
  <c r="K36" i="87"/>
  <c r="J39" i="100"/>
  <c r="I38" i="87"/>
  <c r="J37" i="87"/>
  <c r="K39" i="100" l="1"/>
  <c r="M39" i="100"/>
  <c r="L39" i="100"/>
  <c r="L37" i="87"/>
  <c r="M37" i="87"/>
  <c r="K37" i="87"/>
  <c r="J40" i="100"/>
  <c r="I39" i="87"/>
  <c r="J38" i="87"/>
  <c r="K40" i="100" l="1"/>
  <c r="L40" i="100"/>
  <c r="M40" i="100"/>
  <c r="L38" i="87"/>
  <c r="M38" i="87"/>
  <c r="K38" i="87"/>
  <c r="J41" i="100"/>
  <c r="I40" i="87"/>
  <c r="J39" i="87"/>
  <c r="L41" i="100" l="1"/>
  <c r="M41" i="100"/>
  <c r="K41" i="100"/>
  <c r="M39" i="87"/>
  <c r="L39" i="87"/>
  <c r="K39" i="87"/>
  <c r="J42" i="100"/>
  <c r="I41" i="87"/>
  <c r="J40" i="87"/>
  <c r="K42" i="100" l="1"/>
  <c r="M42" i="100"/>
  <c r="L42" i="100"/>
  <c r="M40" i="87"/>
  <c r="K40" i="87"/>
  <c r="L40" i="87"/>
  <c r="J43" i="100"/>
  <c r="I42" i="87"/>
  <c r="J41" i="87"/>
  <c r="K43" i="100" l="1"/>
  <c r="M43" i="100"/>
  <c r="L43" i="100"/>
  <c r="L41" i="87"/>
  <c r="M41" i="87"/>
  <c r="K41" i="87"/>
  <c r="O42" i="100"/>
  <c r="J44" i="100"/>
  <c r="J42" i="87"/>
  <c r="L44" i="100" l="1"/>
  <c r="M44" i="100"/>
  <c r="K44" i="100"/>
  <c r="L42" i="87"/>
  <c r="M42" i="87"/>
  <c r="K42" i="87"/>
  <c r="J45" i="100"/>
  <c r="J43" i="87"/>
  <c r="L45" i="100" l="1"/>
  <c r="M45" i="100"/>
  <c r="K45" i="100"/>
  <c r="M43" i="87"/>
  <c r="L43" i="87"/>
  <c r="K43" i="87"/>
  <c r="J46" i="100"/>
  <c r="J44" i="87"/>
  <c r="K46" i="100" l="1"/>
  <c r="L46" i="100"/>
  <c r="M46" i="100"/>
  <c r="M44" i="87"/>
  <c r="K44" i="87"/>
  <c r="L44" i="87"/>
  <c r="J47" i="100"/>
  <c r="J45" i="87"/>
  <c r="K47" i="100" l="1"/>
  <c r="M47" i="100"/>
  <c r="L47" i="100"/>
  <c r="L45" i="87"/>
  <c r="M45" i="87"/>
  <c r="K45" i="87"/>
  <c r="J48" i="100"/>
  <c r="J46" i="87"/>
  <c r="K48" i="100" l="1"/>
  <c r="L48" i="100"/>
  <c r="M48" i="100"/>
  <c r="L46" i="87"/>
  <c r="M46" i="87"/>
  <c r="K46" i="87"/>
  <c r="J49" i="100"/>
  <c r="J47" i="87"/>
  <c r="L49" i="100" l="1"/>
  <c r="M49" i="100"/>
  <c r="K49" i="100"/>
  <c r="M47" i="87"/>
  <c r="L47" i="87"/>
  <c r="K47" i="87"/>
  <c r="J50" i="100"/>
  <c r="J48" i="87"/>
  <c r="K50" i="100" l="1"/>
  <c r="L50" i="100"/>
  <c r="M50" i="100"/>
  <c r="M48" i="87"/>
  <c r="L48" i="87"/>
  <c r="K48" i="87"/>
  <c r="J51" i="100"/>
  <c r="J49" i="87"/>
  <c r="K51" i="100" l="1"/>
  <c r="M51" i="100"/>
  <c r="L51" i="100"/>
  <c r="L49" i="87"/>
  <c r="M49" i="87"/>
  <c r="K49" i="87"/>
  <c r="O49" i="87" s="1"/>
  <c r="J52" i="100"/>
  <c r="J50" i="87"/>
  <c r="K52" i="100" l="1"/>
  <c r="L52" i="100"/>
  <c r="M52" i="100"/>
  <c r="L50" i="87"/>
  <c r="M50" i="87"/>
  <c r="K50" i="87"/>
  <c r="J53" i="100"/>
  <c r="J51" i="87"/>
  <c r="L53" i="100" l="1"/>
  <c r="M53" i="100"/>
  <c r="K53" i="100"/>
  <c r="M51" i="87"/>
  <c r="L51" i="87"/>
  <c r="K51" i="87"/>
  <c r="J54" i="100"/>
  <c r="J52" i="87"/>
  <c r="K54" i="100" l="1"/>
  <c r="L54" i="100"/>
  <c r="M54" i="100"/>
  <c r="M52" i="87"/>
  <c r="L52" i="87"/>
  <c r="K52" i="87"/>
  <c r="J55" i="100"/>
  <c r="J53" i="87"/>
  <c r="K55" i="100" l="1"/>
  <c r="M55" i="100"/>
  <c r="L55" i="100"/>
  <c r="L53" i="87"/>
  <c r="M53" i="87"/>
  <c r="K53" i="87"/>
  <c r="J56" i="100"/>
  <c r="J54" i="87"/>
  <c r="M56" i="100" l="1"/>
  <c r="K56" i="100"/>
  <c r="L56" i="100"/>
  <c r="L54" i="87"/>
  <c r="M54" i="87"/>
  <c r="K54" i="87"/>
  <c r="J57" i="100"/>
  <c r="J55" i="87"/>
  <c r="L57" i="100" l="1"/>
  <c r="M57" i="100"/>
  <c r="K57" i="100"/>
  <c r="M55" i="87"/>
  <c r="L55" i="87"/>
  <c r="K55" i="87"/>
  <c r="J58" i="100"/>
  <c r="J56" i="87"/>
  <c r="K58" i="100" l="1"/>
  <c r="M58" i="100"/>
  <c r="L58" i="100"/>
  <c r="M56" i="87"/>
  <c r="K56" i="87"/>
  <c r="L56" i="87"/>
  <c r="J59" i="100"/>
  <c r="J57" i="87"/>
  <c r="K59" i="100" l="1"/>
  <c r="M59" i="100"/>
  <c r="L59" i="100"/>
  <c r="L57" i="87"/>
  <c r="M57" i="87"/>
  <c r="K57" i="87"/>
  <c r="J60" i="100"/>
  <c r="J58" i="87"/>
  <c r="M60" i="100" l="1"/>
  <c r="K60" i="100"/>
  <c r="L60" i="100"/>
  <c r="L58" i="87"/>
  <c r="M58" i="87"/>
  <c r="K58" i="87"/>
  <c r="J61" i="100"/>
  <c r="J59" i="87"/>
  <c r="L61" i="100" l="1"/>
  <c r="K61" i="100"/>
  <c r="M61" i="100"/>
  <c r="M59" i="87"/>
  <c r="L59" i="87"/>
  <c r="K59" i="87"/>
  <c r="J62" i="100"/>
  <c r="J60" i="87"/>
  <c r="K62" i="100" l="1"/>
  <c r="L62" i="100"/>
  <c r="M62" i="100"/>
  <c r="M60" i="87"/>
  <c r="K60" i="87"/>
  <c r="L60" i="87"/>
  <c r="J63" i="100"/>
  <c r="J61" i="87"/>
  <c r="K63" i="100" l="1"/>
  <c r="M63" i="100"/>
  <c r="L63" i="100"/>
  <c r="L61" i="87"/>
  <c r="M61" i="87"/>
  <c r="K61" i="87"/>
  <c r="J64" i="100"/>
  <c r="J62" i="87"/>
  <c r="L64" i="100" l="1"/>
  <c r="M64" i="100"/>
  <c r="K64" i="100"/>
  <c r="L62" i="87"/>
  <c r="M62" i="87"/>
  <c r="K62" i="87"/>
  <c r="J65" i="100"/>
  <c r="J63" i="87"/>
  <c r="L65" i="100" l="1"/>
  <c r="M65" i="100"/>
  <c r="K65" i="100"/>
  <c r="M63" i="87"/>
  <c r="L63" i="87"/>
  <c r="K63" i="87"/>
  <c r="J66" i="100"/>
  <c r="J64" i="87"/>
  <c r="K66" i="100" l="1"/>
  <c r="L66" i="100"/>
  <c r="M66" i="100"/>
  <c r="M64" i="87"/>
  <c r="L64" i="87"/>
  <c r="K64" i="87"/>
  <c r="J67" i="100"/>
  <c r="J65" i="87"/>
  <c r="K67" i="100" l="1"/>
  <c r="M67" i="100"/>
  <c r="L67" i="100"/>
  <c r="L65" i="87"/>
  <c r="M65" i="87"/>
  <c r="K65" i="87"/>
  <c r="J68" i="100"/>
  <c r="J66" i="87"/>
  <c r="L68" i="100" l="1"/>
  <c r="M68" i="100"/>
  <c r="K68" i="100"/>
  <c r="L66" i="87"/>
  <c r="M66" i="87"/>
  <c r="K66" i="87"/>
  <c r="J69" i="100"/>
  <c r="J67" i="87"/>
  <c r="L69" i="100" l="1"/>
  <c r="K69" i="100"/>
  <c r="M69" i="100"/>
  <c r="M67" i="87"/>
  <c r="L67" i="87"/>
  <c r="K67" i="87"/>
  <c r="J70" i="100"/>
  <c r="J68" i="87"/>
  <c r="K70" i="100" l="1"/>
  <c r="L70" i="100"/>
  <c r="M70" i="100"/>
  <c r="M68" i="87"/>
  <c r="L68" i="87"/>
  <c r="K68" i="87"/>
  <c r="J71" i="100"/>
  <c r="J69" i="87"/>
  <c r="K71" i="100" l="1"/>
  <c r="M71" i="100"/>
  <c r="L71" i="100"/>
  <c r="L69" i="87"/>
  <c r="M69" i="87"/>
  <c r="K69" i="87"/>
  <c r="J72" i="100"/>
  <c r="J70" i="87"/>
  <c r="K72" i="100" l="1"/>
  <c r="L72" i="100"/>
  <c r="M72" i="100"/>
  <c r="L70" i="87"/>
  <c r="M70" i="87"/>
  <c r="K70" i="87"/>
  <c r="J73" i="100"/>
  <c r="J71" i="87"/>
  <c r="L73" i="100" l="1"/>
  <c r="M73" i="100"/>
  <c r="K73" i="100"/>
  <c r="M71" i="87"/>
  <c r="L71" i="87"/>
  <c r="K71" i="87"/>
  <c r="J74" i="100"/>
  <c r="J72" i="87"/>
  <c r="K74" i="100" l="1"/>
  <c r="M74" i="100"/>
  <c r="L74" i="100"/>
  <c r="M72" i="87"/>
  <c r="K72" i="87"/>
  <c r="L72" i="87"/>
  <c r="J75" i="100"/>
  <c r="J73" i="87"/>
  <c r="K75" i="100" l="1"/>
  <c r="M75" i="100"/>
  <c r="L75" i="100"/>
  <c r="L73" i="87"/>
  <c r="M73" i="87"/>
  <c r="K73" i="87"/>
  <c r="J76" i="100"/>
  <c r="J74" i="87"/>
  <c r="K76" i="100" l="1"/>
  <c r="L76" i="100"/>
  <c r="M76" i="100"/>
  <c r="L74" i="87"/>
  <c r="M74" i="87"/>
  <c r="K74" i="87"/>
  <c r="J77" i="100"/>
  <c r="J75" i="87"/>
  <c r="L77" i="100" l="1"/>
  <c r="M77" i="100"/>
  <c r="K77" i="100"/>
  <c r="M75" i="87"/>
  <c r="L75" i="87"/>
  <c r="K75" i="87"/>
  <c r="J78" i="100"/>
  <c r="J76" i="87"/>
  <c r="K78" i="100" l="1"/>
  <c r="L78" i="100"/>
  <c r="M78" i="100"/>
  <c r="M76" i="87"/>
  <c r="K76" i="87"/>
  <c r="L76" i="87"/>
  <c r="J79" i="100"/>
  <c r="J77" i="87"/>
  <c r="K79" i="100" l="1"/>
  <c r="M79" i="100"/>
  <c r="L79" i="100"/>
  <c r="L77" i="87"/>
  <c r="M77" i="87"/>
  <c r="K77" i="87"/>
  <c r="J80" i="100"/>
  <c r="J78" i="87"/>
  <c r="K80" i="100" l="1"/>
  <c r="L80" i="100"/>
  <c r="M80" i="100"/>
  <c r="L78" i="87"/>
  <c r="M78" i="87"/>
  <c r="K78" i="87"/>
  <c r="J81" i="100"/>
  <c r="J79" i="87"/>
  <c r="L81" i="100" l="1"/>
  <c r="M81" i="100"/>
  <c r="K81" i="100"/>
  <c r="M79" i="87"/>
  <c r="L79" i="87"/>
  <c r="K79" i="87"/>
  <c r="J82" i="100"/>
  <c r="J80" i="87"/>
  <c r="K82" i="100" l="1"/>
  <c r="L82" i="100"/>
  <c r="M82" i="100"/>
  <c r="M80" i="87"/>
  <c r="L80" i="87"/>
  <c r="K80" i="87"/>
  <c r="J83" i="100"/>
  <c r="J81" i="87"/>
  <c r="K83" i="100" l="1"/>
  <c r="M83" i="100"/>
  <c r="L83" i="100"/>
  <c r="L81" i="87"/>
  <c r="M81" i="87"/>
  <c r="K81" i="87"/>
  <c r="J84" i="100"/>
  <c r="J82" i="87"/>
  <c r="K84" i="100" l="1"/>
  <c r="L84" i="100"/>
  <c r="M84" i="100"/>
  <c r="M82" i="87"/>
  <c r="L82" i="87"/>
  <c r="K82" i="87"/>
  <c r="J85" i="100"/>
  <c r="J83" i="87"/>
  <c r="L85" i="100" l="1"/>
  <c r="M85" i="100"/>
  <c r="K85" i="100"/>
  <c r="M83" i="87"/>
  <c r="L83" i="87"/>
  <c r="K83" i="87"/>
  <c r="J86" i="100"/>
  <c r="J84" i="87"/>
  <c r="K86" i="100" l="1"/>
  <c r="L86" i="100"/>
  <c r="M86" i="100"/>
  <c r="M84" i="87"/>
  <c r="K84" i="87"/>
  <c r="L84" i="87"/>
  <c r="J87" i="100"/>
  <c r="J85" i="87"/>
  <c r="K87" i="100" l="1"/>
  <c r="M87" i="100"/>
  <c r="L87" i="100"/>
  <c r="L85" i="87"/>
  <c r="M85" i="87"/>
  <c r="K85" i="87"/>
  <c r="J88" i="100"/>
  <c r="J86" i="87"/>
  <c r="M88" i="100" l="1"/>
  <c r="L88" i="100"/>
  <c r="K88" i="100"/>
  <c r="M86" i="87"/>
  <c r="L86" i="87"/>
  <c r="K86" i="87"/>
  <c r="J89" i="100"/>
  <c r="J87" i="87"/>
  <c r="M89" i="100" l="1"/>
  <c r="K89" i="100"/>
  <c r="L89" i="100"/>
  <c r="M87" i="87"/>
  <c r="L87" i="87"/>
  <c r="K87" i="87"/>
  <c r="J90" i="100"/>
  <c r="J88" i="87"/>
  <c r="K90" i="100" l="1"/>
  <c r="L90" i="100"/>
  <c r="M90" i="100"/>
  <c r="M88" i="87"/>
  <c r="L88" i="87"/>
  <c r="K88" i="87"/>
  <c r="J91" i="100"/>
  <c r="J89" i="87"/>
  <c r="M91" i="100" l="1"/>
  <c r="K91" i="100"/>
  <c r="L91" i="100"/>
  <c r="M89" i="87"/>
  <c r="L89" i="87"/>
  <c r="K89" i="87"/>
  <c r="J92" i="100"/>
  <c r="J90" i="87"/>
  <c r="L92" i="100" l="1"/>
  <c r="M92" i="100"/>
  <c r="K92" i="100"/>
  <c r="M90" i="87"/>
  <c r="L90" i="87"/>
  <c r="K90" i="87"/>
  <c r="J93" i="100"/>
  <c r="J91" i="87"/>
  <c r="M93" i="100" l="1"/>
  <c r="K93" i="100"/>
  <c r="L93" i="100"/>
  <c r="M91" i="87"/>
  <c r="L91" i="87"/>
  <c r="K91" i="87"/>
  <c r="J94" i="100"/>
  <c r="J92" i="87"/>
  <c r="K94" i="100" l="1"/>
  <c r="L94" i="100"/>
  <c r="M94" i="100"/>
  <c r="M92" i="87"/>
  <c r="K92" i="87"/>
  <c r="L92" i="87"/>
  <c r="J95" i="100"/>
  <c r="J93" i="87"/>
  <c r="M95" i="100" l="1"/>
  <c r="K95" i="100"/>
  <c r="L95" i="100"/>
  <c r="M93" i="87"/>
  <c r="L93" i="87"/>
  <c r="K93" i="87"/>
  <c r="J96" i="100"/>
  <c r="J94" i="87"/>
  <c r="K96" i="100" l="1"/>
  <c r="M96" i="100"/>
  <c r="L96" i="100"/>
  <c r="M94" i="87"/>
  <c r="L94" i="87"/>
  <c r="K94" i="87"/>
  <c r="J97" i="100"/>
  <c r="J95" i="87"/>
  <c r="M97" i="100" l="1"/>
  <c r="K97" i="100"/>
  <c r="L97" i="100"/>
  <c r="M95" i="87"/>
  <c r="K95" i="87"/>
  <c r="L95" i="87"/>
  <c r="J98" i="100"/>
  <c r="J96" i="87"/>
  <c r="K98" i="100" l="1"/>
  <c r="L98" i="100"/>
  <c r="M98" i="100"/>
  <c r="M96" i="87"/>
  <c r="K96" i="87"/>
  <c r="L96" i="87"/>
  <c r="J99" i="100"/>
  <c r="J97" i="87"/>
  <c r="M99" i="100" l="1"/>
  <c r="K99" i="100"/>
  <c r="L99" i="100"/>
  <c r="M97" i="87"/>
  <c r="L97" i="87"/>
  <c r="K97" i="87"/>
  <c r="J100" i="100"/>
  <c r="J98" i="87"/>
  <c r="K100" i="100" l="1"/>
  <c r="L100" i="100"/>
  <c r="M100" i="100"/>
  <c r="M98" i="87"/>
  <c r="L98" i="87"/>
  <c r="K98" i="87"/>
  <c r="J101" i="100"/>
  <c r="J99" i="87"/>
  <c r="M101" i="100" l="1"/>
  <c r="K101" i="100"/>
  <c r="L101" i="100"/>
  <c r="M99" i="87"/>
  <c r="K99" i="87"/>
  <c r="L99" i="87"/>
  <c r="J102" i="100"/>
  <c r="J100" i="87"/>
  <c r="K102" i="100" l="1"/>
  <c r="L102" i="100"/>
  <c r="M102" i="100"/>
  <c r="M100" i="87"/>
  <c r="K100" i="87"/>
  <c r="L100" i="87"/>
  <c r="J103" i="100"/>
  <c r="J101" i="87"/>
  <c r="M103" i="100" l="1"/>
  <c r="K103" i="100"/>
  <c r="L103" i="100"/>
  <c r="M101" i="87"/>
  <c r="L101" i="87"/>
  <c r="K101" i="87"/>
  <c r="J104" i="100"/>
  <c r="J102" i="87"/>
  <c r="L104" i="100" l="1"/>
  <c r="M104" i="100"/>
  <c r="K104" i="100"/>
  <c r="M102" i="87"/>
  <c r="L102" i="87"/>
  <c r="K102" i="87"/>
  <c r="J105" i="100"/>
  <c r="J103" i="87"/>
  <c r="M105" i="100" l="1"/>
  <c r="K105" i="100"/>
  <c r="L105" i="100"/>
  <c r="M103" i="87"/>
  <c r="K103" i="87"/>
  <c r="L103" i="87"/>
  <c r="J106" i="100"/>
  <c r="J104" i="87"/>
  <c r="K106" i="100" l="1"/>
  <c r="L106" i="100"/>
  <c r="M106" i="100"/>
  <c r="M104" i="87"/>
  <c r="K104" i="87"/>
  <c r="L104" i="87"/>
  <c r="J107" i="100"/>
  <c r="J105" i="87"/>
  <c r="M107" i="100" l="1"/>
  <c r="K107" i="100"/>
  <c r="L107" i="100"/>
  <c r="M105" i="87"/>
  <c r="L105" i="87"/>
  <c r="K105" i="87"/>
  <c r="J108" i="100"/>
  <c r="J106" i="87"/>
  <c r="K108" i="100" l="1"/>
  <c r="L108" i="100"/>
  <c r="M108" i="100"/>
  <c r="M106" i="87"/>
  <c r="L106" i="87"/>
  <c r="K106" i="87"/>
  <c r="J109" i="100"/>
  <c r="J107" i="87"/>
  <c r="M109" i="100" l="1"/>
  <c r="K109" i="100"/>
  <c r="L109" i="100"/>
  <c r="M107" i="87"/>
  <c r="K107" i="87"/>
  <c r="L107" i="87"/>
  <c r="J110" i="100"/>
  <c r="J108" i="87"/>
  <c r="K110" i="100" l="1"/>
  <c r="L110" i="100"/>
  <c r="M110" i="100"/>
  <c r="M108" i="87"/>
  <c r="K108" i="87"/>
  <c r="L108" i="87"/>
  <c r="J111" i="100"/>
  <c r="J109" i="87"/>
  <c r="M111" i="100" l="1"/>
  <c r="K111" i="100"/>
  <c r="L111" i="100"/>
  <c r="M109" i="87"/>
  <c r="L109" i="87"/>
  <c r="K109" i="87"/>
  <c r="J112" i="100"/>
  <c r="J110" i="87"/>
  <c r="M112" i="100" l="1"/>
  <c r="K112" i="100"/>
  <c r="L112" i="100"/>
  <c r="M110" i="87"/>
  <c r="L110" i="87"/>
  <c r="K110" i="87"/>
  <c r="J113" i="100"/>
  <c r="J111" i="87"/>
  <c r="M113" i="100" l="1"/>
  <c r="K113" i="100"/>
  <c r="L113" i="100"/>
  <c r="M111" i="87"/>
  <c r="K111" i="87"/>
  <c r="L111" i="87"/>
  <c r="J114" i="100"/>
  <c r="J112" i="87"/>
  <c r="M114" i="100" l="1"/>
  <c r="L114" i="100"/>
  <c r="K114" i="100"/>
  <c r="M112" i="87"/>
  <c r="K112" i="87"/>
  <c r="L112" i="87"/>
  <c r="J115" i="100"/>
  <c r="J113" i="87"/>
  <c r="M115" i="100" l="1"/>
  <c r="K115" i="100"/>
  <c r="L115" i="100"/>
  <c r="M113" i="87"/>
  <c r="L113" i="87"/>
  <c r="K113" i="87"/>
  <c r="J116" i="100"/>
  <c r="J114" i="87"/>
  <c r="L116" i="100" l="1"/>
  <c r="K116" i="100"/>
  <c r="M116" i="100"/>
  <c r="M114" i="87"/>
  <c r="L114" i="87"/>
  <c r="K114" i="87"/>
  <c r="J117" i="100"/>
  <c r="J115" i="87"/>
  <c r="M117" i="100" l="1"/>
  <c r="K117" i="100"/>
  <c r="L117" i="100"/>
  <c r="M115" i="87"/>
  <c r="K115" i="87"/>
  <c r="L115" i="87"/>
  <c r="J118" i="100"/>
  <c r="J116" i="87"/>
  <c r="K118" i="100" l="1"/>
  <c r="L118" i="100"/>
  <c r="M118" i="100"/>
  <c r="M116" i="87"/>
  <c r="K116" i="87"/>
  <c r="L116" i="87"/>
  <c r="J119" i="100"/>
  <c r="J117" i="87"/>
  <c r="M119" i="100" l="1"/>
  <c r="K119" i="100"/>
  <c r="L119" i="100"/>
  <c r="M117" i="87"/>
  <c r="L117" i="87"/>
  <c r="K117" i="87"/>
  <c r="J120" i="100"/>
  <c r="J118" i="87"/>
  <c r="K120" i="100" l="1"/>
  <c r="M120" i="100"/>
  <c r="L120" i="100"/>
  <c r="M118" i="87"/>
  <c r="L118" i="87"/>
  <c r="K118" i="87"/>
  <c r="J121" i="100"/>
  <c r="J119" i="87"/>
  <c r="M121" i="100" l="1"/>
  <c r="K121" i="100"/>
  <c r="L121" i="100"/>
  <c r="M119" i="87"/>
  <c r="K119" i="87"/>
  <c r="L119" i="87"/>
  <c r="J122" i="100"/>
  <c r="J120" i="87"/>
  <c r="K122" i="100" l="1"/>
  <c r="L122" i="100"/>
  <c r="M122" i="100"/>
  <c r="M120" i="87"/>
  <c r="K120" i="87"/>
  <c r="L120" i="87"/>
  <c r="J123" i="100"/>
  <c r="J121" i="87"/>
  <c r="M123" i="100" l="1"/>
  <c r="K123" i="100"/>
  <c r="L123" i="100"/>
  <c r="M121" i="87"/>
  <c r="L121" i="87"/>
  <c r="K121" i="87"/>
  <c r="J124" i="100"/>
  <c r="J122" i="87"/>
  <c r="K124" i="100" l="1"/>
  <c r="L124" i="100"/>
  <c r="M124" i="100"/>
  <c r="M122" i="87"/>
  <c r="L122" i="87"/>
  <c r="K122" i="87"/>
  <c r="J125" i="100"/>
  <c r="J123" i="87"/>
  <c r="M125" i="100" l="1"/>
  <c r="K125" i="100"/>
  <c r="L125" i="100"/>
  <c r="M123" i="87"/>
  <c r="K123" i="87"/>
  <c r="L123" i="87"/>
  <c r="J126" i="100"/>
  <c r="J124" i="87"/>
  <c r="M126" i="100" l="1"/>
  <c r="K126" i="100"/>
  <c r="L126" i="100"/>
  <c r="M124" i="87"/>
  <c r="K124" i="87"/>
  <c r="L124" i="87"/>
  <c r="J127" i="100"/>
  <c r="J125" i="87"/>
  <c r="M127" i="100" l="1"/>
  <c r="K127" i="100"/>
  <c r="L127" i="100"/>
  <c r="M125" i="87"/>
  <c r="L125" i="87"/>
  <c r="K125" i="87"/>
  <c r="J128" i="100"/>
  <c r="J126" i="87"/>
  <c r="L128" i="100" l="1"/>
  <c r="M128" i="100"/>
  <c r="K128" i="100"/>
  <c r="M126" i="87"/>
  <c r="L126" i="87"/>
  <c r="K126" i="87"/>
  <c r="J129" i="100"/>
  <c r="J127" i="87"/>
  <c r="M129" i="100" l="1"/>
  <c r="K129" i="100"/>
  <c r="L129" i="100"/>
  <c r="M127" i="87"/>
  <c r="K127" i="87"/>
  <c r="L127" i="87"/>
  <c r="J130" i="100"/>
  <c r="J128" i="87"/>
  <c r="K130" i="100" l="1"/>
  <c r="L130" i="100"/>
  <c r="M130" i="100"/>
  <c r="M128" i="87"/>
  <c r="K128" i="87"/>
  <c r="L128" i="87"/>
  <c r="J131" i="100"/>
  <c r="J129" i="87"/>
  <c r="L131" i="100" l="1"/>
  <c r="K131" i="100"/>
  <c r="M131" i="100"/>
  <c r="M129" i="87"/>
  <c r="L129" i="87"/>
  <c r="K129" i="87"/>
  <c r="J132" i="100"/>
  <c r="J130" i="87"/>
  <c r="L132" i="100" l="1"/>
  <c r="M132" i="100"/>
  <c r="K132" i="100"/>
  <c r="M130" i="87"/>
  <c r="L130" i="87"/>
  <c r="K130" i="87"/>
  <c r="J133" i="100"/>
  <c r="J131" i="87"/>
  <c r="L133" i="100" l="1"/>
  <c r="M133" i="100"/>
  <c r="K133" i="100"/>
  <c r="M131" i="87"/>
  <c r="K131" i="87"/>
  <c r="L131" i="87"/>
  <c r="J134" i="100"/>
  <c r="J132" i="87"/>
  <c r="L134" i="100" l="1"/>
  <c r="K134" i="100"/>
  <c r="M134" i="100"/>
  <c r="M132" i="87"/>
  <c r="K132" i="87"/>
  <c r="L132" i="87"/>
  <c r="J135" i="100"/>
  <c r="J133" i="87"/>
  <c r="L135" i="100" l="1"/>
  <c r="K135" i="100"/>
  <c r="M135" i="100"/>
  <c r="M133" i="87"/>
  <c r="L133" i="87"/>
  <c r="K133" i="87"/>
  <c r="J136" i="100"/>
  <c r="J134" i="87"/>
  <c r="L136" i="100" l="1"/>
  <c r="M136" i="100"/>
  <c r="K136" i="100"/>
  <c r="M134" i="87"/>
  <c r="L134" i="87"/>
  <c r="K134" i="87"/>
  <c r="J137" i="100"/>
  <c r="J135" i="87"/>
  <c r="L137" i="100" l="1"/>
  <c r="M137" i="100"/>
  <c r="K137" i="100"/>
  <c r="M135" i="87"/>
  <c r="K135" i="87"/>
  <c r="L135" i="87"/>
  <c r="J138" i="100"/>
  <c r="J136" i="87"/>
  <c r="L138" i="100" l="1"/>
  <c r="K138" i="100"/>
  <c r="M138" i="100"/>
  <c r="M136" i="87"/>
  <c r="K136" i="87"/>
  <c r="L136" i="87"/>
  <c r="J139" i="100"/>
  <c r="J137" i="87"/>
  <c r="L139" i="100" l="1"/>
  <c r="K139" i="100"/>
  <c r="M139" i="100"/>
  <c r="M137" i="87"/>
  <c r="L137" i="87"/>
  <c r="K137" i="87"/>
  <c r="J140" i="100"/>
  <c r="J138" i="87"/>
  <c r="L140" i="100" l="1"/>
  <c r="M140" i="100"/>
  <c r="K140" i="100"/>
  <c r="M138" i="87"/>
  <c r="L138" i="87"/>
  <c r="K138" i="87"/>
  <c r="J141" i="100"/>
  <c r="J139" i="87"/>
  <c r="L141" i="100" l="1"/>
  <c r="M141" i="100"/>
  <c r="K141" i="100"/>
  <c r="M139" i="87"/>
  <c r="K139" i="87"/>
  <c r="L139" i="87"/>
  <c r="J142" i="100"/>
  <c r="J140" i="87"/>
  <c r="L142" i="100" l="1"/>
  <c r="K142" i="100"/>
  <c r="M142" i="100"/>
  <c r="M140" i="87"/>
  <c r="K140" i="87"/>
  <c r="L140" i="87"/>
  <c r="J143" i="100"/>
  <c r="J141" i="87"/>
  <c r="L143" i="100" l="1"/>
  <c r="K143" i="100"/>
  <c r="M143" i="100"/>
  <c r="M141" i="87"/>
  <c r="L141" i="87"/>
  <c r="K141" i="87"/>
  <c r="J144" i="100"/>
  <c r="J142" i="87"/>
  <c r="L144" i="100" l="1"/>
  <c r="M144" i="100"/>
  <c r="K144" i="100"/>
  <c r="M142" i="87"/>
  <c r="L142" i="87"/>
  <c r="K142" i="87"/>
  <c r="J145" i="100"/>
  <c r="J143" i="87"/>
  <c r="L145" i="100" l="1"/>
  <c r="M145" i="100"/>
  <c r="K145" i="100"/>
  <c r="M143" i="87"/>
  <c r="K143" i="87"/>
  <c r="L143" i="87"/>
  <c r="J146" i="100"/>
  <c r="J144" i="87"/>
  <c r="L146" i="100" l="1"/>
  <c r="K146" i="100"/>
  <c r="M146" i="100"/>
  <c r="M144" i="87"/>
  <c r="K144" i="87"/>
  <c r="L144" i="87"/>
  <c r="J147" i="100"/>
  <c r="J145" i="87"/>
  <c r="L147" i="100" l="1"/>
  <c r="K147" i="100"/>
  <c r="M147" i="100"/>
  <c r="M145" i="87"/>
  <c r="L145" i="87"/>
  <c r="K145" i="87"/>
  <c r="J148" i="100"/>
  <c r="J146" i="87"/>
  <c r="L148" i="100" l="1"/>
  <c r="M148" i="100"/>
  <c r="K148" i="100"/>
  <c r="M146" i="87"/>
  <c r="L146" i="87"/>
  <c r="K146" i="87"/>
  <c r="J149" i="100"/>
  <c r="J147" i="87"/>
  <c r="L149" i="100" l="1"/>
  <c r="M149" i="100"/>
  <c r="K149" i="100"/>
  <c r="M147" i="87"/>
  <c r="K147" i="87"/>
  <c r="L147" i="87"/>
  <c r="J150" i="100"/>
  <c r="J148" i="87"/>
  <c r="L150" i="100" l="1"/>
  <c r="K150" i="100"/>
  <c r="M150" i="100"/>
  <c r="M148" i="87"/>
  <c r="K148" i="87"/>
  <c r="L148" i="87"/>
  <c r="J151" i="100"/>
  <c r="J149" i="87"/>
  <c r="L151" i="100" l="1"/>
  <c r="K151" i="100"/>
  <c r="M151" i="100"/>
  <c r="M149" i="87"/>
  <c r="L149" i="87"/>
  <c r="K149" i="87"/>
  <c r="J152" i="100"/>
  <c r="J150" i="87"/>
  <c r="L152" i="100" l="1"/>
  <c r="M152" i="100"/>
  <c r="K152" i="100"/>
  <c r="M150" i="87"/>
  <c r="L150" i="87"/>
  <c r="K150" i="87"/>
  <c r="J153" i="100"/>
  <c r="J151" i="87"/>
  <c r="L153" i="100" l="1"/>
  <c r="M153" i="100"/>
  <c r="K153" i="100"/>
  <c r="M151" i="87"/>
  <c r="K151" i="87"/>
  <c r="L151" i="87"/>
  <c r="J154" i="100"/>
  <c r="J152" i="87"/>
  <c r="L154" i="100" l="1"/>
  <c r="K154" i="100"/>
  <c r="M154" i="100"/>
  <c r="M152" i="87"/>
  <c r="K152" i="87"/>
  <c r="L152" i="87"/>
  <c r="J155" i="100"/>
  <c r="J153" i="87"/>
  <c r="L155" i="100" l="1"/>
  <c r="K155" i="100"/>
  <c r="M155" i="100"/>
  <c r="M153" i="87"/>
  <c r="L153" i="87"/>
  <c r="K153" i="87"/>
  <c r="J156" i="100"/>
  <c r="J154" i="87"/>
  <c r="L156" i="100" l="1"/>
  <c r="M156" i="100"/>
  <c r="K156" i="100"/>
  <c r="M154" i="87"/>
  <c r="L154" i="87"/>
  <c r="K154" i="87"/>
  <c r="J157" i="100"/>
  <c r="J155" i="87"/>
  <c r="L157" i="100" l="1"/>
  <c r="M157" i="100"/>
  <c r="K157" i="100"/>
  <c r="M155" i="87"/>
  <c r="K155" i="87"/>
  <c r="L155" i="87"/>
  <c r="J158" i="100"/>
  <c r="J156" i="87"/>
  <c r="L158" i="100" l="1"/>
  <c r="K158" i="100"/>
  <c r="M158" i="100"/>
  <c r="M156" i="87"/>
  <c r="K156" i="87"/>
  <c r="L156" i="87"/>
  <c r="J159" i="100"/>
  <c r="J157" i="87"/>
  <c r="L159" i="100" l="1"/>
  <c r="K159" i="100"/>
  <c r="M159" i="100"/>
  <c r="M157" i="87"/>
  <c r="L157" i="87"/>
  <c r="K157" i="87"/>
  <c r="J160" i="100"/>
  <c r="J158" i="87"/>
  <c r="L160" i="100" l="1"/>
  <c r="M160" i="100"/>
  <c r="K160" i="100"/>
  <c r="M158" i="87"/>
  <c r="L158" i="87"/>
  <c r="K158" i="87"/>
  <c r="J161" i="100"/>
  <c r="J159" i="87"/>
  <c r="L161" i="100" l="1"/>
  <c r="M161" i="100"/>
  <c r="K161" i="100"/>
  <c r="M159" i="87"/>
  <c r="K159" i="87"/>
  <c r="L159" i="87"/>
  <c r="J162" i="100"/>
  <c r="J160" i="87"/>
  <c r="L162" i="100" l="1"/>
  <c r="K162" i="100"/>
  <c r="M162" i="100"/>
  <c r="M160" i="87"/>
  <c r="L160" i="87"/>
  <c r="K160" i="87"/>
  <c r="J163" i="100"/>
  <c r="J161" i="87"/>
  <c r="L163" i="100" l="1"/>
  <c r="K163" i="100"/>
  <c r="M163" i="100"/>
  <c r="M161" i="87"/>
  <c r="L161" i="87"/>
  <c r="K161" i="87"/>
  <c r="J164" i="100"/>
  <c r="J162" i="87"/>
  <c r="L164" i="100" l="1"/>
  <c r="M164" i="100"/>
  <c r="K164" i="100"/>
  <c r="M162" i="87"/>
  <c r="L162" i="87"/>
  <c r="K162" i="87"/>
  <c r="J165" i="100"/>
  <c r="J163" i="87"/>
  <c r="L165" i="100" l="1"/>
  <c r="M165" i="100"/>
  <c r="K165" i="100"/>
  <c r="M163" i="87"/>
  <c r="L163" i="87"/>
  <c r="K163" i="87"/>
  <c r="J166" i="100"/>
  <c r="J164" i="87"/>
  <c r="L166" i="100" l="1"/>
  <c r="K166" i="100"/>
  <c r="M166" i="100"/>
  <c r="M164" i="87"/>
  <c r="K164" i="87"/>
  <c r="L164" i="87"/>
  <c r="J167" i="100"/>
  <c r="J165" i="87"/>
  <c r="L167" i="100" l="1"/>
  <c r="K167" i="100"/>
  <c r="M167" i="100"/>
  <c r="M165" i="87"/>
  <c r="L165" i="87"/>
  <c r="K165" i="87"/>
  <c r="J168" i="100"/>
  <c r="J166" i="87"/>
  <c r="L168" i="100" l="1"/>
  <c r="M168" i="100"/>
  <c r="K168" i="100"/>
  <c r="M166" i="87"/>
  <c r="L166" i="87"/>
  <c r="K166" i="87"/>
  <c r="J169" i="100"/>
  <c r="J167" i="87"/>
  <c r="L169" i="100" l="1"/>
  <c r="M169" i="100"/>
  <c r="K169" i="100"/>
  <c r="M167" i="87"/>
  <c r="L167" i="87"/>
  <c r="K167" i="87"/>
  <c r="J170" i="100"/>
  <c r="J168" i="87"/>
  <c r="L170" i="100" l="1"/>
  <c r="K170" i="100"/>
  <c r="M170" i="100"/>
  <c r="M168" i="87"/>
  <c r="L168" i="87"/>
  <c r="K168" i="87"/>
  <c r="J171" i="100"/>
  <c r="J169" i="87"/>
  <c r="L171" i="100" l="1"/>
  <c r="K171" i="100"/>
  <c r="M171" i="100"/>
  <c r="M169" i="87"/>
  <c r="L169" i="87"/>
  <c r="K169" i="87"/>
  <c r="J172" i="100"/>
  <c r="J170" i="87"/>
  <c r="L172" i="100" l="1"/>
  <c r="M172" i="100"/>
  <c r="K172" i="100"/>
  <c r="M170" i="87"/>
  <c r="L170" i="87"/>
  <c r="K170" i="87"/>
  <c r="J173" i="100"/>
  <c r="J171" i="87"/>
  <c r="L173" i="100" l="1"/>
  <c r="M173" i="100"/>
  <c r="K173" i="100"/>
  <c r="M171" i="87"/>
  <c r="L171" i="87"/>
  <c r="K171" i="87"/>
  <c r="J174" i="100"/>
  <c r="J172" i="87"/>
  <c r="L174" i="100" l="1"/>
  <c r="K174" i="100"/>
  <c r="M174" i="100"/>
  <c r="M172" i="87"/>
  <c r="K172" i="87"/>
  <c r="L172" i="87"/>
  <c r="J175" i="100"/>
  <c r="J173" i="87"/>
  <c r="L175" i="100" l="1"/>
  <c r="K175" i="100"/>
  <c r="M175" i="100"/>
  <c r="M173" i="87"/>
  <c r="L173" i="87"/>
  <c r="K173" i="87"/>
  <c r="J176" i="100"/>
  <c r="J174" i="87"/>
  <c r="L176" i="100" l="1"/>
  <c r="M176" i="100"/>
  <c r="K176" i="100"/>
  <c r="M174" i="87"/>
  <c r="L174" i="87"/>
  <c r="K174" i="87"/>
  <c r="J177" i="100"/>
  <c r="J175" i="87"/>
  <c r="L177" i="100" l="1"/>
  <c r="M177" i="100"/>
  <c r="K177" i="100"/>
  <c r="M175" i="87"/>
  <c r="K175" i="87"/>
  <c r="L175" i="87"/>
  <c r="J178" i="100"/>
  <c r="J176" i="87"/>
  <c r="L178" i="100" l="1"/>
  <c r="K178" i="100"/>
  <c r="M178" i="100"/>
  <c r="M176" i="87"/>
  <c r="L176" i="87"/>
  <c r="K176" i="87"/>
  <c r="J179" i="100"/>
  <c r="J177" i="87"/>
  <c r="L179" i="100" l="1"/>
  <c r="K179" i="100"/>
  <c r="M179" i="100"/>
  <c r="M177" i="87"/>
  <c r="L177" i="87"/>
  <c r="K177" i="87"/>
  <c r="J180" i="100"/>
  <c r="J178" i="87"/>
  <c r="L180" i="100" l="1"/>
  <c r="M180" i="100"/>
  <c r="K180" i="100"/>
  <c r="M178" i="87"/>
  <c r="L178" i="87"/>
  <c r="K178" i="87"/>
  <c r="J181" i="100"/>
  <c r="J179" i="87"/>
  <c r="L181" i="100" l="1"/>
  <c r="M181" i="100"/>
  <c r="K181" i="100"/>
  <c r="M179" i="87"/>
  <c r="L179" i="87"/>
  <c r="K179" i="87"/>
  <c r="J182" i="100"/>
  <c r="J180" i="87"/>
  <c r="L182" i="100" l="1"/>
  <c r="K182" i="100"/>
  <c r="M182" i="100"/>
  <c r="M180" i="87"/>
  <c r="K180" i="87"/>
  <c r="L180" i="87"/>
  <c r="J183" i="100"/>
  <c r="J181" i="87"/>
  <c r="L183" i="100" l="1"/>
  <c r="K183" i="100"/>
  <c r="M183" i="100"/>
  <c r="M181" i="87"/>
  <c r="L181" i="87"/>
  <c r="K181" i="87"/>
  <c r="J184" i="100"/>
  <c r="J182" i="87"/>
  <c r="L184" i="100" l="1"/>
  <c r="K184" i="100"/>
  <c r="M184" i="100"/>
  <c r="M182" i="87"/>
  <c r="L182" i="87"/>
  <c r="K182" i="87"/>
  <c r="J185" i="100"/>
  <c r="J183" i="87"/>
  <c r="L185" i="100" l="1"/>
  <c r="K185" i="100"/>
  <c r="M185" i="100"/>
  <c r="M183" i="87"/>
  <c r="L183" i="87"/>
  <c r="K183" i="87"/>
  <c r="J186" i="100"/>
  <c r="J184" i="87"/>
  <c r="L186" i="100" l="1"/>
  <c r="K186" i="100"/>
  <c r="M186" i="100"/>
  <c r="M184" i="87"/>
  <c r="L184" i="87"/>
  <c r="K184" i="87"/>
  <c r="J187" i="100"/>
  <c r="J185" i="87"/>
  <c r="L187" i="100" l="1"/>
  <c r="K187" i="100"/>
  <c r="M187" i="100"/>
  <c r="M185" i="87"/>
  <c r="L185" i="87"/>
  <c r="K185" i="87"/>
  <c r="J188" i="100"/>
  <c r="J186" i="87"/>
  <c r="L188" i="100" l="1"/>
  <c r="K188" i="100"/>
  <c r="M188" i="100"/>
  <c r="M186" i="87"/>
  <c r="L186" i="87"/>
  <c r="K186" i="87"/>
  <c r="J189" i="100"/>
  <c r="J187" i="87"/>
  <c r="L189" i="100" l="1"/>
  <c r="K189" i="100"/>
  <c r="M189" i="100"/>
  <c r="M187" i="87"/>
  <c r="L187" i="87"/>
  <c r="K187" i="87"/>
  <c r="J190" i="100"/>
  <c r="J188" i="87"/>
  <c r="L190" i="100" l="1"/>
  <c r="K190" i="100"/>
  <c r="M190" i="100"/>
  <c r="M188" i="87"/>
  <c r="K188" i="87"/>
  <c r="L188" i="87"/>
  <c r="J191" i="100"/>
  <c r="J189" i="87"/>
  <c r="L191" i="100" l="1"/>
  <c r="K191" i="100"/>
  <c r="M191" i="100"/>
  <c r="M189" i="87"/>
  <c r="L189" i="87"/>
  <c r="K189" i="87"/>
  <c r="J192" i="100"/>
  <c r="J190" i="87"/>
  <c r="L192" i="100" l="1"/>
  <c r="K192" i="100"/>
  <c r="M192" i="100"/>
  <c r="M190" i="87"/>
  <c r="L190" i="87"/>
  <c r="K190" i="87"/>
  <c r="J193" i="100"/>
  <c r="J191" i="87"/>
  <c r="L193" i="100" l="1"/>
  <c r="K193" i="100"/>
  <c r="M193" i="100"/>
  <c r="M191" i="87"/>
  <c r="K191" i="87"/>
  <c r="L191" i="87"/>
  <c r="J194" i="100"/>
  <c r="J192" i="87"/>
  <c r="L194" i="100" l="1"/>
  <c r="K194" i="100"/>
  <c r="M194" i="100"/>
  <c r="M192" i="87"/>
  <c r="L192" i="87"/>
  <c r="K192" i="87"/>
  <c r="J195" i="100"/>
  <c r="J193" i="87"/>
  <c r="L195" i="100" l="1"/>
  <c r="K195" i="100"/>
  <c r="M195" i="100"/>
  <c r="M193" i="87"/>
  <c r="L193" i="87"/>
  <c r="K193" i="87"/>
  <c r="J196" i="100"/>
  <c r="J194" i="87"/>
  <c r="L196" i="100" l="1"/>
  <c r="K196" i="100"/>
  <c r="M196" i="100"/>
  <c r="M194" i="87"/>
  <c r="L194" i="87"/>
  <c r="K194" i="87"/>
  <c r="J197" i="100"/>
  <c r="J195" i="87"/>
  <c r="L197" i="100" l="1"/>
  <c r="K197" i="100"/>
  <c r="M197" i="100"/>
  <c r="M195" i="87"/>
  <c r="L195" i="87"/>
  <c r="K195" i="87"/>
  <c r="J198" i="100"/>
  <c r="J196" i="87"/>
  <c r="L198" i="100" l="1"/>
  <c r="K198" i="100"/>
  <c r="M198" i="100"/>
  <c r="M196" i="87"/>
  <c r="K196" i="87"/>
  <c r="L196" i="87"/>
  <c r="J199" i="100"/>
  <c r="J197" i="87"/>
  <c r="L199" i="100" l="1"/>
  <c r="K199" i="100"/>
  <c r="M199" i="100"/>
  <c r="M197" i="87"/>
  <c r="L197" i="87"/>
  <c r="K197" i="87"/>
  <c r="J200" i="100"/>
  <c r="J198" i="87"/>
  <c r="L200" i="100" l="1"/>
  <c r="K200" i="100"/>
  <c r="M200" i="100"/>
  <c r="M198" i="87"/>
  <c r="L198" i="87"/>
  <c r="K198" i="87"/>
  <c r="J201" i="100"/>
  <c r="J199" i="87"/>
  <c r="L201" i="100" l="1"/>
  <c r="K201" i="100"/>
  <c r="M201" i="100"/>
  <c r="M199" i="87"/>
  <c r="L199" i="87"/>
  <c r="K199" i="87"/>
  <c r="J202" i="100"/>
  <c r="J200" i="87"/>
  <c r="L202" i="100" l="1"/>
  <c r="K202" i="100"/>
  <c r="M202" i="100"/>
  <c r="M200" i="87"/>
  <c r="L200" i="87"/>
  <c r="K200" i="87"/>
  <c r="J203" i="100"/>
  <c r="J201" i="87"/>
  <c r="L203" i="100" l="1"/>
  <c r="K203" i="100"/>
  <c r="M203" i="100"/>
  <c r="M201" i="87"/>
  <c r="L201" i="87"/>
  <c r="K201" i="87"/>
  <c r="J204" i="100"/>
  <c r="J202" i="87"/>
  <c r="L204" i="100" l="1"/>
  <c r="K204" i="100"/>
  <c r="M204" i="100"/>
  <c r="M202" i="87"/>
  <c r="L202" i="87"/>
  <c r="K202" i="87"/>
  <c r="J205" i="100"/>
  <c r="J203" i="87"/>
  <c r="L205" i="100" l="1"/>
  <c r="K205" i="100"/>
  <c r="M205" i="100"/>
  <c r="M203" i="87"/>
  <c r="L203" i="87"/>
  <c r="K203" i="87"/>
  <c r="J206" i="100"/>
  <c r="J204" i="87"/>
  <c r="L206" i="100" l="1"/>
  <c r="K206" i="100"/>
  <c r="M206" i="100"/>
  <c r="M204" i="87"/>
  <c r="K204" i="87"/>
  <c r="L204" i="87"/>
  <c r="J207" i="100"/>
  <c r="J205" i="87"/>
  <c r="L207" i="100" l="1"/>
  <c r="K207" i="100"/>
  <c r="M207" i="100"/>
  <c r="M205" i="87"/>
  <c r="L205" i="87"/>
  <c r="K205" i="87"/>
  <c r="J208" i="100"/>
  <c r="J206" i="87"/>
  <c r="L208" i="100" l="1"/>
  <c r="K208" i="100"/>
  <c r="M208" i="100"/>
  <c r="M206" i="87"/>
  <c r="L206" i="87"/>
  <c r="K206" i="87"/>
  <c r="J209" i="100"/>
  <c r="J207" i="87"/>
  <c r="L209" i="100" l="1"/>
  <c r="K209" i="100"/>
  <c r="M209" i="100"/>
  <c r="M207" i="87"/>
  <c r="K207" i="87"/>
  <c r="L207" i="87"/>
  <c r="J210" i="100"/>
  <c r="J208" i="87"/>
  <c r="L210" i="100" l="1"/>
  <c r="K210" i="100"/>
  <c r="M210" i="100"/>
  <c r="M208" i="87"/>
  <c r="L208" i="87"/>
  <c r="K208" i="87"/>
  <c r="J211" i="100"/>
  <c r="J209" i="87"/>
  <c r="L211" i="100" l="1"/>
  <c r="K211" i="100"/>
  <c r="M211" i="100"/>
  <c r="M209" i="87"/>
  <c r="L209" i="87"/>
  <c r="K209" i="87"/>
  <c r="J212" i="100"/>
  <c r="J210" i="87"/>
  <c r="L212" i="100" l="1"/>
  <c r="K212" i="100"/>
  <c r="M212" i="100"/>
  <c r="M210" i="87"/>
  <c r="L210" i="87"/>
  <c r="K210" i="87"/>
  <c r="J213" i="100"/>
  <c r="J211" i="87"/>
  <c r="L213" i="100" l="1"/>
  <c r="K213" i="100"/>
  <c r="M213" i="100"/>
  <c r="M211" i="87"/>
  <c r="L211" i="87"/>
  <c r="K211" i="87"/>
  <c r="J214" i="100"/>
  <c r="J212" i="87"/>
  <c r="L214" i="100" l="1"/>
  <c r="K214" i="100"/>
  <c r="M214" i="100"/>
  <c r="M212" i="87"/>
  <c r="K212" i="87"/>
  <c r="L212" i="87"/>
  <c r="J215" i="100"/>
  <c r="J213" i="87"/>
  <c r="L215" i="100" l="1"/>
  <c r="K215" i="100"/>
  <c r="M215" i="100"/>
  <c r="M213" i="87"/>
  <c r="L213" i="87"/>
  <c r="K213" i="87"/>
  <c r="J216" i="100"/>
  <c r="J214" i="87"/>
  <c r="L216" i="100" l="1"/>
  <c r="K216" i="100"/>
  <c r="M216" i="100"/>
  <c r="M214" i="87"/>
  <c r="L214" i="87"/>
  <c r="K214" i="87"/>
  <c r="J217" i="100"/>
  <c r="J215" i="87"/>
  <c r="L217" i="100" l="1"/>
  <c r="K217" i="100"/>
  <c r="M217" i="100"/>
  <c r="M215" i="87"/>
  <c r="L215" i="87"/>
  <c r="K215" i="87"/>
  <c r="J218" i="100"/>
  <c r="J216" i="87"/>
  <c r="L218" i="100" l="1"/>
  <c r="K218" i="100"/>
  <c r="M218" i="100"/>
  <c r="M216" i="87"/>
  <c r="L216" i="87"/>
  <c r="K216" i="87"/>
  <c r="J219" i="100"/>
  <c r="J217" i="87"/>
  <c r="L219" i="100" l="1"/>
  <c r="K219" i="100"/>
  <c r="M219" i="100"/>
  <c r="M217" i="87"/>
  <c r="L217" i="87"/>
  <c r="K217" i="87"/>
  <c r="J220" i="100"/>
  <c r="J218" i="87"/>
  <c r="L220" i="100" l="1"/>
  <c r="K220" i="100"/>
  <c r="M220" i="100"/>
  <c r="M218" i="87"/>
  <c r="L218" i="87"/>
  <c r="K218" i="87"/>
  <c r="J221" i="100"/>
  <c r="J219" i="87"/>
  <c r="L221" i="100" l="1"/>
  <c r="K221" i="100"/>
  <c r="M221" i="100"/>
  <c r="M219" i="87"/>
  <c r="L219" i="87"/>
  <c r="K219" i="87"/>
  <c r="J222" i="100"/>
  <c r="J220" i="87"/>
  <c r="L222" i="100" l="1"/>
  <c r="K222" i="100"/>
  <c r="M222" i="100"/>
  <c r="M220" i="87"/>
  <c r="K220" i="87"/>
  <c r="L220" i="87"/>
  <c r="J223" i="100"/>
  <c r="J221" i="87"/>
  <c r="L223" i="100" l="1"/>
  <c r="K223" i="100"/>
  <c r="M223" i="100"/>
  <c r="M221" i="87"/>
  <c r="L221" i="87"/>
  <c r="K221" i="87"/>
  <c r="J224" i="100"/>
  <c r="J222" i="87"/>
  <c r="L224" i="100" l="1"/>
  <c r="K224" i="100"/>
  <c r="M224" i="100"/>
  <c r="M222" i="87"/>
  <c r="L222" i="87"/>
  <c r="K222" i="87"/>
  <c r="J225" i="100"/>
  <c r="J223" i="87"/>
  <c r="L225" i="100" l="1"/>
  <c r="K225" i="100"/>
  <c r="M225" i="100"/>
  <c r="M223" i="87"/>
  <c r="K223" i="87"/>
  <c r="L223" i="87"/>
  <c r="J226" i="100"/>
  <c r="J224" i="87"/>
  <c r="L226" i="100" l="1"/>
  <c r="K226" i="100"/>
  <c r="M226" i="100"/>
  <c r="M224" i="87"/>
  <c r="L224" i="87"/>
  <c r="K224" i="87"/>
  <c r="J227" i="100"/>
  <c r="J225" i="87"/>
  <c r="L227" i="100" l="1"/>
  <c r="K227" i="100"/>
  <c r="M227" i="100"/>
  <c r="M225" i="87"/>
  <c r="L225" i="87"/>
  <c r="K225" i="87"/>
  <c r="J228" i="100"/>
  <c r="J226" i="87"/>
  <c r="L228" i="100" l="1"/>
  <c r="K228" i="100"/>
  <c r="M228" i="100"/>
  <c r="M226" i="87"/>
  <c r="L226" i="87"/>
  <c r="K226" i="87"/>
  <c r="J229" i="100"/>
  <c r="J227" i="87"/>
  <c r="L229" i="100" l="1"/>
  <c r="K229" i="100"/>
  <c r="M229" i="100"/>
  <c r="M227" i="87"/>
  <c r="L227" i="87"/>
  <c r="K227" i="87"/>
  <c r="J230" i="100"/>
  <c r="J228" i="87"/>
  <c r="L230" i="100" l="1"/>
  <c r="K230" i="100"/>
  <c r="M230" i="100"/>
  <c r="M228" i="87"/>
  <c r="K228" i="87"/>
  <c r="L228" i="87"/>
  <c r="J231" i="100"/>
  <c r="J229" i="87"/>
  <c r="L231" i="100" l="1"/>
  <c r="K231" i="100"/>
  <c r="M231" i="100"/>
  <c r="M229" i="87"/>
  <c r="L229" i="87"/>
  <c r="K229" i="87"/>
  <c r="J232" i="100"/>
  <c r="J230" i="87"/>
  <c r="L232" i="100" l="1"/>
  <c r="K232" i="100"/>
  <c r="M232" i="100"/>
  <c r="M230" i="87"/>
  <c r="L230" i="87"/>
  <c r="K230" i="87"/>
  <c r="J233" i="100"/>
  <c r="J231" i="87"/>
  <c r="L233" i="100" l="1"/>
  <c r="K233" i="100"/>
  <c r="M233" i="100"/>
  <c r="M231" i="87"/>
  <c r="L231" i="87"/>
  <c r="K231" i="87"/>
  <c r="J234" i="100"/>
  <c r="J232" i="87"/>
  <c r="L234" i="100" l="1"/>
  <c r="K234" i="100"/>
  <c r="M234" i="100"/>
  <c r="M232" i="87"/>
  <c r="L232" i="87"/>
  <c r="K232" i="87"/>
  <c r="J235" i="100"/>
  <c r="J233" i="87"/>
  <c r="L235" i="100" l="1"/>
  <c r="K235" i="100"/>
  <c r="M235" i="100"/>
  <c r="M233" i="87"/>
  <c r="L233" i="87"/>
  <c r="K233" i="87"/>
  <c r="J236" i="100"/>
  <c r="J234" i="87"/>
  <c r="L236" i="100" l="1"/>
  <c r="K236" i="100"/>
  <c r="M236" i="100"/>
  <c r="M234" i="87"/>
  <c r="L234" i="87"/>
  <c r="K234" i="87"/>
  <c r="J237" i="100"/>
  <c r="J235" i="87"/>
  <c r="L237" i="100" l="1"/>
  <c r="K237" i="100"/>
  <c r="M237" i="100"/>
  <c r="M235" i="87"/>
  <c r="K235" i="87"/>
  <c r="L235" i="87"/>
  <c r="J238" i="100"/>
  <c r="J236" i="87"/>
  <c r="L238" i="100" l="1"/>
  <c r="K238" i="100"/>
  <c r="M238" i="100"/>
  <c r="M236" i="87"/>
  <c r="K236" i="87"/>
  <c r="L236" i="87"/>
  <c r="J239" i="100"/>
  <c r="J237" i="87"/>
  <c r="L239" i="100" l="1"/>
  <c r="K239" i="100"/>
  <c r="M239" i="100"/>
  <c r="M237" i="87"/>
  <c r="L237" i="87"/>
  <c r="K237" i="87"/>
  <c r="J240" i="100"/>
  <c r="J238" i="87"/>
  <c r="L240" i="100" l="1"/>
  <c r="K240" i="100"/>
  <c r="M240" i="100"/>
  <c r="M238" i="87"/>
  <c r="L238" i="87"/>
  <c r="K238" i="87"/>
  <c r="J241" i="100"/>
  <c r="J239" i="87"/>
  <c r="L241" i="100" l="1"/>
  <c r="K241" i="100"/>
  <c r="M241" i="100"/>
  <c r="M239" i="87"/>
  <c r="K239" i="87"/>
  <c r="L239" i="87"/>
  <c r="J242" i="100"/>
  <c r="J240" i="87"/>
  <c r="L242" i="100" l="1"/>
  <c r="K242" i="100"/>
  <c r="M242" i="100"/>
  <c r="M240" i="87"/>
  <c r="L240" i="87"/>
  <c r="K240" i="87"/>
  <c r="J243" i="100"/>
  <c r="J241" i="87"/>
  <c r="L243" i="100" l="1"/>
  <c r="K243" i="100"/>
  <c r="M243" i="100"/>
  <c r="M241" i="87"/>
  <c r="L241" i="87"/>
  <c r="K241" i="87"/>
  <c r="J244" i="100"/>
  <c r="J242" i="87"/>
  <c r="L244" i="100" l="1"/>
  <c r="K244" i="100"/>
  <c r="M244" i="100"/>
  <c r="M242" i="87"/>
  <c r="L242" i="87"/>
  <c r="K242" i="87"/>
  <c r="J245" i="100"/>
  <c r="J243" i="87"/>
  <c r="L245" i="100" l="1"/>
  <c r="K245" i="100"/>
  <c r="M245" i="100"/>
  <c r="M243" i="87"/>
  <c r="L243" i="87"/>
  <c r="K243" i="87"/>
  <c r="J246" i="100"/>
  <c r="J244" i="87"/>
  <c r="L246" i="100" l="1"/>
  <c r="K246" i="100"/>
  <c r="M246" i="100"/>
  <c r="M244" i="87"/>
  <c r="K244" i="87"/>
  <c r="L244" i="87"/>
  <c r="J247" i="100"/>
  <c r="J245" i="87"/>
  <c r="L247" i="100" l="1"/>
  <c r="K247" i="100"/>
  <c r="M247" i="100"/>
  <c r="M245" i="87"/>
  <c r="L245" i="87"/>
  <c r="K245" i="87"/>
  <c r="J248" i="100"/>
  <c r="J246" i="87"/>
  <c r="L248" i="100" l="1"/>
  <c r="K248" i="100"/>
  <c r="M248" i="100"/>
  <c r="M246" i="87"/>
  <c r="L246" i="87"/>
  <c r="K246" i="87"/>
  <c r="J249" i="100"/>
  <c r="J247" i="87"/>
  <c r="L249" i="100" l="1"/>
  <c r="K249" i="100"/>
  <c r="M249" i="100"/>
  <c r="M247" i="87"/>
  <c r="L247" i="87"/>
  <c r="K247" i="87"/>
  <c r="J250" i="100"/>
  <c r="J248" i="87"/>
  <c r="L250" i="100" l="1"/>
  <c r="K250" i="100"/>
  <c r="M250" i="100"/>
  <c r="M248" i="87"/>
  <c r="L248" i="87"/>
  <c r="K248" i="87"/>
  <c r="J251" i="100"/>
  <c r="J249" i="87"/>
  <c r="L251" i="100" l="1"/>
  <c r="K251" i="100"/>
  <c r="M251" i="100"/>
  <c r="M249" i="87"/>
  <c r="L249" i="87"/>
  <c r="K249" i="87"/>
  <c r="J252" i="100"/>
  <c r="J250" i="87"/>
  <c r="L252" i="100" l="1"/>
  <c r="K252" i="100"/>
  <c r="M252" i="100"/>
  <c r="M250" i="87"/>
  <c r="L250" i="87"/>
  <c r="K250" i="87"/>
  <c r="J253" i="100"/>
  <c r="J251" i="87"/>
  <c r="L253" i="100" l="1"/>
  <c r="K253" i="100"/>
  <c r="M253" i="100"/>
  <c r="M251" i="87"/>
  <c r="L251" i="87"/>
  <c r="K251" i="87"/>
  <c r="J254" i="100"/>
  <c r="J252" i="87"/>
  <c r="L254" i="100" l="1"/>
  <c r="K254" i="100"/>
  <c r="M254" i="100"/>
  <c r="M252" i="87"/>
  <c r="K252" i="87"/>
  <c r="L252" i="87"/>
  <c r="J255" i="100"/>
  <c r="J253" i="87"/>
  <c r="L255" i="100" l="1"/>
  <c r="K255" i="100"/>
  <c r="M255" i="100"/>
  <c r="M253" i="87"/>
  <c r="L253" i="87"/>
  <c r="K253" i="87"/>
  <c r="J256" i="100"/>
  <c r="J254" i="87"/>
  <c r="L256" i="100" l="1"/>
  <c r="K256" i="100"/>
  <c r="M256" i="100"/>
  <c r="M254" i="87"/>
  <c r="L254" i="87"/>
  <c r="K254" i="87"/>
  <c r="J257" i="100"/>
  <c r="J255" i="87"/>
  <c r="L257" i="100" l="1"/>
  <c r="K257" i="100"/>
  <c r="M257" i="100"/>
  <c r="M255" i="87"/>
  <c r="K255" i="87"/>
  <c r="L255" i="87"/>
  <c r="J258" i="100"/>
  <c r="J256" i="87"/>
  <c r="L258" i="100" l="1"/>
  <c r="K258" i="100"/>
  <c r="M258" i="100"/>
  <c r="M256" i="87"/>
  <c r="L256" i="87"/>
  <c r="K256" i="87"/>
  <c r="J259" i="100"/>
  <c r="J257" i="87"/>
  <c r="L259" i="100" l="1"/>
  <c r="K259" i="100"/>
  <c r="M259" i="100"/>
  <c r="M257" i="87"/>
  <c r="L257" i="87"/>
  <c r="K257" i="87"/>
  <c r="J260" i="100"/>
  <c r="J258" i="87"/>
  <c r="L260" i="100" l="1"/>
  <c r="K260" i="100"/>
  <c r="M260" i="100"/>
  <c r="M258" i="87"/>
  <c r="L258" i="87"/>
  <c r="K258" i="87"/>
  <c r="J261" i="100"/>
  <c r="J259" i="87"/>
  <c r="L261" i="100" l="1"/>
  <c r="K261" i="100"/>
  <c r="M261" i="100"/>
  <c r="M259" i="87"/>
  <c r="L259" i="87"/>
  <c r="K259" i="87"/>
  <c r="J262" i="100"/>
  <c r="J260" i="87"/>
  <c r="L262" i="100" l="1"/>
  <c r="K262" i="100"/>
  <c r="M262" i="100"/>
  <c r="M260" i="87"/>
  <c r="K260" i="87"/>
  <c r="L260" i="87"/>
  <c r="J263" i="100"/>
  <c r="J261" i="87"/>
  <c r="L263" i="100" l="1"/>
  <c r="K263" i="100"/>
  <c r="M263" i="100"/>
  <c r="M261" i="87"/>
  <c r="L261" i="87"/>
  <c r="K261" i="87"/>
  <c r="J264" i="100"/>
  <c r="J263" i="87"/>
  <c r="J262" i="87"/>
  <c r="L264" i="100" l="1"/>
  <c r="K264" i="100"/>
  <c r="M264" i="100"/>
  <c r="M262" i="87"/>
  <c r="L262" i="87"/>
  <c r="K262" i="87"/>
  <c r="M263" i="87"/>
  <c r="K263" i="87"/>
  <c r="L263" i="87"/>
  <c r="L264" i="87" s="1"/>
  <c r="I2" i="79" s="1"/>
  <c r="J265" i="100"/>
  <c r="J264" i="87"/>
  <c r="G2" i="79" s="1"/>
  <c r="L265" i="100" l="1"/>
  <c r="K265" i="100"/>
  <c r="M265" i="100"/>
  <c r="J266" i="100"/>
  <c r="K264" i="87"/>
  <c r="H2" i="79" s="1"/>
  <c r="L266" i="100" l="1"/>
  <c r="K266" i="100"/>
  <c r="M266" i="100"/>
  <c r="J267" i="100"/>
  <c r="L267" i="100" l="1"/>
  <c r="K267" i="100"/>
  <c r="M267" i="100"/>
  <c r="J268" i="100"/>
  <c r="L268" i="100" l="1"/>
  <c r="K268" i="100"/>
  <c r="M268" i="100"/>
  <c r="J269" i="100"/>
  <c r="L269" i="100" l="1"/>
  <c r="K269" i="100"/>
  <c r="M269" i="100"/>
  <c r="J270" i="100"/>
  <c r="L270" i="100" l="1"/>
  <c r="K270" i="100"/>
  <c r="M270" i="100"/>
  <c r="J271" i="100"/>
  <c r="L271" i="100" l="1"/>
  <c r="K271" i="100"/>
  <c r="M271" i="100"/>
  <c r="J272" i="100"/>
  <c r="L272" i="100" l="1"/>
  <c r="K272" i="100"/>
  <c r="M272" i="100"/>
  <c r="J273" i="100"/>
  <c r="L273" i="100" l="1"/>
  <c r="K273" i="100"/>
  <c r="M273" i="100"/>
  <c r="J274" i="100"/>
  <c r="L274" i="100" l="1"/>
  <c r="K274" i="100"/>
  <c r="M274" i="100"/>
  <c r="J275" i="100"/>
  <c r="L275" i="100" l="1"/>
  <c r="L276" i="100" s="1"/>
  <c r="I3" i="79" s="1"/>
  <c r="I4" i="79" s="1"/>
  <c r="K275" i="100"/>
  <c r="M275" i="100"/>
  <c r="J276" i="100"/>
  <c r="G3" i="79" s="1"/>
  <c r="G4" i="79" s="1"/>
  <c r="K276" i="100" l="1"/>
  <c r="H3" i="79" s="1"/>
  <c r="H4" i="79" s="1"/>
</calcChain>
</file>

<file path=xl/sharedStrings.xml><?xml version="1.0" encoding="utf-8"?>
<sst xmlns="http://schemas.openxmlformats.org/spreadsheetml/2006/main" count="724" uniqueCount="76">
  <si>
    <t>Flat No.</t>
  </si>
  <si>
    <t>Sr. No.</t>
  </si>
  <si>
    <t>Floor No.</t>
  </si>
  <si>
    <t>Sr.</t>
  </si>
  <si>
    <t>Total Flats</t>
  </si>
  <si>
    <t>CA</t>
  </si>
  <si>
    <t>BUA</t>
  </si>
  <si>
    <t>Value</t>
  </si>
  <si>
    <t xml:space="preserve">RV </t>
  </si>
  <si>
    <t>Composition</t>
  </si>
  <si>
    <t xml:space="preserve">Built up Area in 
Sq. Ft. 
</t>
  </si>
  <si>
    <t>3 BHK</t>
  </si>
  <si>
    <t xml:space="preserve">Total </t>
  </si>
  <si>
    <t>2 BHK</t>
  </si>
  <si>
    <t>As per Plan Comp.</t>
  </si>
  <si>
    <t xml:space="preserve">As per Approved Plan / RERA Carpet Area in 
Sq. Ft.                      
</t>
  </si>
  <si>
    <t>2BHK L</t>
  </si>
  <si>
    <t>3BHK L</t>
  </si>
  <si>
    <t>3BHK M</t>
  </si>
  <si>
    <t>2 BHK S</t>
  </si>
  <si>
    <t>3BHK S</t>
  </si>
  <si>
    <t>Typical - 2-7, 9-14, 16-21, 23-27th Flr</t>
  </si>
  <si>
    <t>Tower - 1</t>
  </si>
  <si>
    <t>Total - 9</t>
  </si>
  <si>
    <t>Typical - 8, 15 &amp; 22nd Flr (Ref)</t>
  </si>
  <si>
    <t>Ref</t>
  </si>
  <si>
    <t>28th Flr (Res + Service)</t>
  </si>
  <si>
    <t>Total - 7</t>
  </si>
  <si>
    <t>Ser</t>
  </si>
  <si>
    <t>P101</t>
  </si>
  <si>
    <t>P1</t>
  </si>
  <si>
    <t>P102</t>
  </si>
  <si>
    <t>P103</t>
  </si>
  <si>
    <t>P104</t>
  </si>
  <si>
    <t>P105</t>
  </si>
  <si>
    <t>P201</t>
  </si>
  <si>
    <t>P2</t>
  </si>
  <si>
    <t>P202</t>
  </si>
  <si>
    <t>P203</t>
  </si>
  <si>
    <t>P204</t>
  </si>
  <si>
    <t>P205</t>
  </si>
  <si>
    <t>P301</t>
  </si>
  <si>
    <t>P3</t>
  </si>
  <si>
    <t>P302</t>
  </si>
  <si>
    <t>P303</t>
  </si>
  <si>
    <t>P304</t>
  </si>
  <si>
    <t>P305</t>
  </si>
  <si>
    <t>P401</t>
  </si>
  <si>
    <t>P4</t>
  </si>
  <si>
    <t>P402</t>
  </si>
  <si>
    <t>P403</t>
  </si>
  <si>
    <t>P404</t>
  </si>
  <si>
    <t>P405</t>
  </si>
  <si>
    <t>P501</t>
  </si>
  <si>
    <t>P5</t>
  </si>
  <si>
    <t>P502</t>
  </si>
  <si>
    <t>P503</t>
  </si>
  <si>
    <t>P504</t>
  </si>
  <si>
    <t>P505</t>
  </si>
  <si>
    <t>P601</t>
  </si>
  <si>
    <t>P6</t>
  </si>
  <si>
    <t>P602</t>
  </si>
  <si>
    <t>P603</t>
  </si>
  <si>
    <t>P604</t>
  </si>
  <si>
    <t>P605</t>
  </si>
  <si>
    <t>Ancilliary Area in               Sq. Ft.</t>
  </si>
  <si>
    <t xml:space="preserve">Total Area in 
Sq. Ft. 
</t>
  </si>
  <si>
    <r>
      <t xml:space="preserve">Rate per 
Sq. ft. on Total  area 
in </t>
    </r>
    <r>
      <rPr>
        <b/>
        <sz val="7"/>
        <color theme="1"/>
        <rFont val="Rupee Foradian"/>
        <family val="2"/>
      </rPr>
      <t>`</t>
    </r>
    <r>
      <rPr>
        <b/>
        <sz val="7"/>
        <color theme="1"/>
        <rFont val="Arial Narrow"/>
        <family val="2"/>
      </rPr>
      <t xml:space="preserve">
</t>
    </r>
  </si>
  <si>
    <r>
      <t xml:space="preserve">Expected Rent per month (After Completion)               in </t>
    </r>
    <r>
      <rPr>
        <b/>
        <sz val="7"/>
        <color theme="1"/>
        <rFont val="Rupee Foradian"/>
        <family val="2"/>
      </rPr>
      <t>`</t>
    </r>
  </si>
  <si>
    <r>
      <t xml:space="preserve">Fair Market Value                         in </t>
    </r>
    <r>
      <rPr>
        <b/>
        <sz val="7"/>
        <color theme="1"/>
        <rFont val="Rupee Foradian"/>
        <family val="2"/>
      </rPr>
      <t>`</t>
    </r>
  </si>
  <si>
    <r>
      <t xml:space="preserve">Realizable Value                             in </t>
    </r>
    <r>
      <rPr>
        <b/>
        <sz val="7.5"/>
        <color theme="1"/>
        <rFont val="Rupee Foradian"/>
        <family val="2"/>
      </rPr>
      <t>`</t>
    </r>
  </si>
  <si>
    <r>
      <t xml:space="preserve">Distress Sale Value                             in </t>
    </r>
    <r>
      <rPr>
        <b/>
        <sz val="7"/>
        <color rgb="FF000000"/>
        <rFont val="Rupee Foradian"/>
        <family val="2"/>
      </rPr>
      <t>`</t>
    </r>
  </si>
  <si>
    <t>DV</t>
  </si>
  <si>
    <t>Tower</t>
  </si>
  <si>
    <t xml:space="preserve">2 BHK - 138                                             3 BHK -  124                                                                                                                     </t>
  </si>
  <si>
    <t xml:space="preserve">2 BHK - 137                                             3 BHK -  137                                                                                   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</si>
</sst>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 * #,##0_ ;_ * \-#,##0_ ;_ * &quot;-&quot;??_ ;_ @_ "/>
  </numFmts>
  <fonts count="3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1"/>
      <name val="Arial Narrow"/>
      <family val="2"/>
    </font>
    <font>
      <sz val="11"/>
      <color rgb="FF333333"/>
      <name val="Open Sans"/>
      <family val="2"/>
    </font>
    <font>
      <b/>
      <sz val="10"/>
      <color theme="1"/>
      <name val="Arial Narrow"/>
      <family val="2"/>
    </font>
    <font>
      <sz val="10"/>
      <color theme="1"/>
      <name val="Arial Narrow"/>
      <family val="2"/>
    </font>
    <font>
      <b/>
      <sz val="11"/>
      <color rgb="FF333333"/>
      <name val="Open Sans"/>
      <family val="2"/>
    </font>
    <font>
      <b/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sz val="10"/>
      <color rgb="FF000000"/>
      <name val="Arial Narrow"/>
      <family val="2"/>
    </font>
    <font>
      <sz val="10"/>
      <color rgb="FFFF0000"/>
      <name val="Arial Narrow"/>
      <family val="2"/>
    </font>
    <font>
      <b/>
      <sz val="11"/>
      <color theme="1"/>
      <name val="Arial Narrow"/>
      <family val="2"/>
    </font>
    <font>
      <sz val="8"/>
      <name val="Calibri"/>
      <family val="2"/>
      <scheme val="minor"/>
    </font>
    <font>
      <b/>
      <sz val="12"/>
      <color theme="1"/>
      <name val="Arial Narrow"/>
      <family val="2"/>
    </font>
    <font>
      <b/>
      <sz val="12"/>
      <color theme="1"/>
      <name val="Calibri"/>
      <family val="2"/>
      <scheme val="minor"/>
    </font>
    <font>
      <sz val="9"/>
      <color theme="1"/>
      <name val="Arial Narrow"/>
      <family val="2"/>
    </font>
    <font>
      <sz val="10"/>
      <name val="Arial Narrow"/>
      <family val="2"/>
    </font>
    <font>
      <b/>
      <sz val="10"/>
      <name val="Arial Narrow"/>
      <family val="2"/>
    </font>
    <font>
      <sz val="11"/>
      <name val="Arial Narrow"/>
      <family val="2"/>
    </font>
    <font>
      <sz val="11"/>
      <color rgb="FFFF0000"/>
      <name val="Arial Narrow"/>
      <family val="2"/>
    </font>
    <font>
      <b/>
      <sz val="12"/>
      <color rgb="FFFF0000"/>
      <name val="Arial Narrow"/>
      <family val="2"/>
    </font>
    <font>
      <b/>
      <sz val="11"/>
      <color rgb="FFFFFFFF"/>
      <name val="Open Sans"/>
      <family val="2"/>
    </font>
    <font>
      <sz val="11"/>
      <color rgb="FF333333"/>
      <name val="Arial Narrow"/>
      <family val="2"/>
    </font>
    <font>
      <b/>
      <sz val="14"/>
      <color theme="1"/>
      <name val="Arial Narrow"/>
      <family val="2"/>
    </font>
    <font>
      <b/>
      <sz val="11"/>
      <color rgb="FFFFFFFF"/>
      <name val="Arial Narrow"/>
      <family val="2"/>
    </font>
    <font>
      <sz val="10"/>
      <color rgb="FF333333"/>
      <name val="Arial Narrow"/>
      <family val="2"/>
    </font>
    <font>
      <b/>
      <sz val="11"/>
      <color theme="1"/>
      <name val="Calibri"/>
      <family val="2"/>
      <scheme val="minor"/>
    </font>
    <font>
      <b/>
      <sz val="18"/>
      <color theme="1"/>
      <name val="Arial Narrow"/>
      <family val="2"/>
    </font>
    <font>
      <b/>
      <sz val="7"/>
      <color rgb="FFFF0000"/>
      <name val="Arial Narrow"/>
      <family val="2"/>
    </font>
    <font>
      <b/>
      <sz val="7"/>
      <color rgb="FF000000"/>
      <name val="Rupee Foradian"/>
      <family val="2"/>
    </font>
    <font>
      <b/>
      <sz val="7"/>
      <color theme="1"/>
      <name val="Arial Narrow"/>
      <family val="2"/>
    </font>
    <font>
      <b/>
      <sz val="7"/>
      <color theme="1"/>
      <name val="Rupee Foradian"/>
      <family val="2"/>
    </font>
    <font>
      <sz val="10"/>
      <color theme="1"/>
      <name val="Calibri"/>
      <family val="2"/>
      <scheme val="minor"/>
    </font>
    <font>
      <b/>
      <sz val="7.5"/>
      <color theme="1"/>
      <name val="Arial Narrow"/>
      <family val="2"/>
    </font>
    <font>
      <b/>
      <sz val="7.5"/>
      <color theme="1"/>
      <name val="Rupee Foradian"/>
      <family val="2"/>
    </font>
    <font>
      <b/>
      <sz val="7.5"/>
      <color rgb="FF000000"/>
      <name val="Arial Narrow"/>
      <family val="2"/>
    </font>
    <font>
      <b/>
      <sz val="9"/>
      <color theme="1"/>
      <name val="Arial Narrow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9F9F9"/>
        <bgColor indexed="64"/>
      </patternFill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rgb="FFDDDDDD"/>
      </left>
      <right style="medium">
        <color rgb="FFDDDDDD"/>
      </right>
      <top style="medium">
        <color rgb="FFDDDDDD"/>
      </top>
      <bottom style="medium">
        <color rgb="FFDDDDDD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</cellStyleXfs>
  <cellXfs count="116">
    <xf numFmtId="0" fontId="0" fillId="0" borderId="0" xfId="0"/>
    <xf numFmtId="0" fontId="2" fillId="0" borderId="0" xfId="0" applyFont="1"/>
    <xf numFmtId="1" fontId="2" fillId="0" borderId="0" xfId="0" applyNumberFormat="1" applyFont="1"/>
    <xf numFmtId="1" fontId="0" fillId="0" borderId="0" xfId="0" applyNumberFormat="1"/>
    <xf numFmtId="0" fontId="3" fillId="0" borderId="0" xfId="0" applyFont="1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 vertical="center"/>
    </xf>
    <xf numFmtId="43" fontId="2" fillId="0" borderId="0" xfId="0" applyNumberFormat="1" applyFont="1" applyAlignment="1">
      <alignment horizontal="center" vertical="center"/>
    </xf>
    <xf numFmtId="1" fontId="9" fillId="0" borderId="0" xfId="0" applyNumberFormat="1" applyFont="1"/>
    <xf numFmtId="1" fontId="6" fillId="0" borderId="0" xfId="0" applyNumberFormat="1" applyFont="1" applyAlignment="1">
      <alignment vertical="center"/>
    </xf>
    <xf numFmtId="0" fontId="6" fillId="0" borderId="0" xfId="0" applyFont="1" applyAlignment="1">
      <alignment vertical="center"/>
    </xf>
    <xf numFmtId="0" fontId="4" fillId="0" borderId="0" xfId="0" applyFont="1" applyAlignment="1">
      <alignment vertical="top" wrapText="1"/>
    </xf>
    <xf numFmtId="0" fontId="7" fillId="0" borderId="0" xfId="0" applyFont="1" applyAlignment="1">
      <alignment vertical="top" wrapText="1"/>
    </xf>
    <xf numFmtId="43" fontId="10" fillId="0" borderId="2" xfId="0" applyNumberFormat="1" applyFont="1" applyBorder="1" applyAlignment="1">
      <alignment horizontal="center"/>
    </xf>
    <xf numFmtId="43" fontId="2" fillId="0" borderId="0" xfId="0" applyNumberFormat="1" applyFont="1"/>
    <xf numFmtId="43" fontId="11" fillId="0" borderId="1" xfId="0" applyNumberFormat="1" applyFont="1" applyBorder="1" applyAlignment="1">
      <alignment horizontal="left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43" fontId="2" fillId="0" borderId="0" xfId="1" applyFont="1" applyAlignment="1">
      <alignment horizontal="center" vertical="center"/>
    </xf>
    <xf numFmtId="0" fontId="15" fillId="0" borderId="1" xfId="0" applyFont="1" applyBorder="1" applyAlignment="1">
      <alignment horizontal="center" vertical="center"/>
    </xf>
    <xf numFmtId="1" fontId="14" fillId="0" borderId="1" xfId="0" applyNumberFormat="1" applyFont="1" applyBorder="1" applyAlignment="1">
      <alignment horizontal="center" vertical="center"/>
    </xf>
    <xf numFmtId="43" fontId="8" fillId="0" borderId="0" xfId="0" applyNumberFormat="1" applyFont="1" applyAlignment="1">
      <alignment horizontal="center" vertical="center"/>
    </xf>
    <xf numFmtId="43" fontId="8" fillId="0" borderId="0" xfId="1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1" fontId="6" fillId="0" borderId="0" xfId="0" applyNumberFormat="1" applyFont="1" applyAlignment="1">
      <alignment horizontal="center" vertical="center"/>
    </xf>
    <xf numFmtId="43" fontId="11" fillId="0" borderId="0" xfId="0" applyNumberFormat="1" applyFont="1" applyAlignment="1">
      <alignment horizontal="center" vertical="center"/>
    </xf>
    <xf numFmtId="43" fontId="2" fillId="0" borderId="0" xfId="1" applyFont="1" applyBorder="1" applyAlignment="1">
      <alignment horizontal="center" vertical="center"/>
    </xf>
    <xf numFmtId="0" fontId="20" fillId="0" borderId="0" xfId="0" applyFont="1" applyAlignment="1">
      <alignment horizontal="center" vertical="center" wrapText="1"/>
    </xf>
    <xf numFmtId="1" fontId="11" fillId="0" borderId="0" xfId="0" applyNumberFormat="1" applyFont="1" applyAlignment="1">
      <alignment horizontal="center" vertical="center"/>
    </xf>
    <xf numFmtId="164" fontId="11" fillId="0" borderId="0" xfId="0" applyNumberFormat="1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1" fontId="14" fillId="0" borderId="0" xfId="0" applyNumberFormat="1" applyFont="1" applyAlignment="1">
      <alignment horizontal="center" vertical="center"/>
    </xf>
    <xf numFmtId="43" fontId="21" fillId="0" borderId="0" xfId="1" applyFont="1" applyBorder="1" applyAlignment="1">
      <alignment horizontal="center" vertical="center"/>
    </xf>
    <xf numFmtId="43" fontId="8" fillId="0" borderId="0" xfId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24" fillId="0" borderId="0" xfId="0" applyFont="1"/>
    <xf numFmtId="0" fontId="3" fillId="0" borderId="0" xfId="0" applyFont="1"/>
    <xf numFmtId="0" fontId="25" fillId="0" borderId="0" xfId="0" applyFont="1" applyAlignment="1">
      <alignment horizontal="left" vertical="top" wrapText="1"/>
    </xf>
    <xf numFmtId="0" fontId="23" fillId="0" borderId="0" xfId="0" applyFont="1" applyAlignment="1">
      <alignment horizontal="center" vertical="center" wrapText="1"/>
    </xf>
    <xf numFmtId="1" fontId="3" fillId="0" borderId="0" xfId="0" applyNumberFormat="1" applyFont="1" applyAlignment="1">
      <alignment horizontal="center" vertical="center"/>
    </xf>
    <xf numFmtId="0" fontId="23" fillId="0" borderId="0" xfId="0" applyFont="1" applyAlignment="1">
      <alignment horizontal="left" vertical="top" wrapText="1"/>
    </xf>
    <xf numFmtId="0" fontId="23" fillId="0" borderId="0" xfId="0" applyFont="1" applyAlignment="1">
      <alignment horizontal="center" vertical="top" wrapText="1"/>
    </xf>
    <xf numFmtId="1" fontId="3" fillId="0" borderId="0" xfId="0" applyNumberFormat="1" applyFont="1" applyAlignment="1">
      <alignment horizontal="center"/>
    </xf>
    <xf numFmtId="1" fontId="3" fillId="0" borderId="0" xfId="0" applyNumberFormat="1" applyFont="1"/>
    <xf numFmtId="0" fontId="12" fillId="0" borderId="0" xfId="0" applyFont="1" applyAlignment="1">
      <alignment horizontal="center" vertical="center"/>
    </xf>
    <xf numFmtId="0" fontId="12" fillId="0" borderId="0" xfId="0" applyFont="1"/>
    <xf numFmtId="0" fontId="26" fillId="0" borderId="0" xfId="0" applyFont="1" applyAlignment="1">
      <alignment horizontal="center" vertical="center" wrapText="1"/>
    </xf>
    <xf numFmtId="0" fontId="22" fillId="0" borderId="0" xfId="0" applyFont="1" applyAlignment="1">
      <alignment horizontal="left" vertical="top" wrapText="1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11" fillId="0" borderId="0" xfId="0" applyFont="1"/>
    <xf numFmtId="0" fontId="9" fillId="0" borderId="0" xfId="0" applyFont="1"/>
    <xf numFmtId="1" fontId="17" fillId="0" borderId="0" xfId="0" applyNumberFormat="1" applyFont="1" applyAlignment="1">
      <alignment vertical="center"/>
    </xf>
    <xf numFmtId="0" fontId="6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5" fillId="0" borderId="0" xfId="0" applyFont="1" applyAlignment="1">
      <alignment horizontal="center" vertical="center"/>
    </xf>
    <xf numFmtId="1" fontId="5" fillId="0" borderId="0" xfId="0" applyNumberFormat="1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9" fillId="0" borderId="0" xfId="0" applyFont="1" applyAlignment="1">
      <alignment horizontal="center" vertical="center" wrapText="1"/>
    </xf>
    <xf numFmtId="1" fontId="17" fillId="0" borderId="0" xfId="0" applyNumberFormat="1" applyFont="1" applyAlignment="1">
      <alignment horizontal="center" vertical="center"/>
    </xf>
    <xf numFmtId="0" fontId="4" fillId="3" borderId="5" xfId="0" applyFont="1" applyFill="1" applyBorder="1" applyAlignment="1">
      <alignment vertical="top" wrapText="1"/>
    </xf>
    <xf numFmtId="0" fontId="4" fillId="4" borderId="5" xfId="0" applyFont="1" applyFill="1" applyBorder="1" applyAlignment="1">
      <alignment vertical="top" wrapText="1"/>
    </xf>
    <xf numFmtId="43" fontId="0" fillId="0" borderId="0" xfId="1" applyFont="1"/>
    <xf numFmtId="43" fontId="0" fillId="0" borderId="0" xfId="0" applyNumberFormat="1"/>
    <xf numFmtId="0" fontId="2" fillId="5" borderId="0" xfId="0" applyFont="1" applyFill="1"/>
    <xf numFmtId="1" fontId="0" fillId="5" borderId="0" xfId="0" applyNumberFormat="1" applyFill="1"/>
    <xf numFmtId="43" fontId="0" fillId="5" borderId="0" xfId="1" applyFont="1" applyFill="1"/>
    <xf numFmtId="43" fontId="0" fillId="5" borderId="0" xfId="0" applyNumberFormat="1" applyFill="1"/>
    <xf numFmtId="1" fontId="18" fillId="0" borderId="1" xfId="0" applyNumberFormat="1" applyFont="1" applyBorder="1" applyAlignment="1">
      <alignment horizontal="center" vertical="center"/>
    </xf>
    <xf numFmtId="1" fontId="18" fillId="0" borderId="2" xfId="0" applyNumberFormat="1" applyFont="1" applyBorder="1" applyAlignment="1">
      <alignment horizontal="center" vertical="center"/>
    </xf>
    <xf numFmtId="164" fontId="5" fillId="0" borderId="1" xfId="0" applyNumberFormat="1" applyFont="1" applyBorder="1" applyAlignment="1">
      <alignment horizontal="center" vertical="center"/>
    </xf>
    <xf numFmtId="43" fontId="0" fillId="0" borderId="0" xfId="0" applyNumberFormat="1" applyAlignment="1">
      <alignment horizontal="center" vertical="center"/>
    </xf>
    <xf numFmtId="0" fontId="27" fillId="0" borderId="1" xfId="0" applyFont="1" applyBorder="1" applyAlignment="1">
      <alignment horizontal="center" vertical="center"/>
    </xf>
    <xf numFmtId="0" fontId="28" fillId="5" borderId="0" xfId="0" applyFont="1" applyFill="1" applyAlignment="1">
      <alignment horizontal="center" vertical="center"/>
    </xf>
    <xf numFmtId="0" fontId="29" fillId="0" borderId="6" xfId="0" applyFont="1" applyBorder="1" applyAlignment="1">
      <alignment horizontal="center" vertical="center" wrapText="1"/>
    </xf>
    <xf numFmtId="0" fontId="20" fillId="0" borderId="0" xfId="0" applyFont="1" applyAlignment="1">
      <alignment horizontal="center"/>
    </xf>
    <xf numFmtId="164" fontId="2" fillId="0" borderId="0" xfId="0" applyNumberFormat="1" applyFont="1" applyAlignment="1">
      <alignment horizontal="left"/>
    </xf>
    <xf numFmtId="0" fontId="2" fillId="0" borderId="0" xfId="0" applyFont="1" applyAlignment="1">
      <alignment horizontal="left"/>
    </xf>
    <xf numFmtId="164" fontId="2" fillId="0" borderId="0" xfId="0" applyNumberFormat="1" applyFont="1"/>
    <xf numFmtId="0" fontId="31" fillId="0" borderId="3" xfId="0" applyFont="1" applyBorder="1" applyAlignment="1">
      <alignment horizontal="center" vertical="center" wrapText="1"/>
    </xf>
    <xf numFmtId="0" fontId="31" fillId="0" borderId="4" xfId="0" applyFont="1" applyBorder="1" applyAlignment="1">
      <alignment horizontal="center" vertical="center" wrapText="1"/>
    </xf>
    <xf numFmtId="43" fontId="31" fillId="0" borderId="2" xfId="1" applyFont="1" applyBorder="1" applyAlignment="1">
      <alignment horizontal="center" vertical="center" wrapText="1"/>
    </xf>
    <xf numFmtId="164" fontId="6" fillId="0" borderId="1" xfId="1" applyNumberFormat="1" applyFont="1" applyBorder="1" applyAlignment="1">
      <alignment horizontal="left"/>
    </xf>
    <xf numFmtId="164" fontId="6" fillId="0" borderId="1" xfId="1" applyNumberFormat="1" applyFont="1" applyBorder="1" applyAlignment="1">
      <alignment horizontal="center"/>
    </xf>
    <xf numFmtId="164" fontId="6" fillId="0" borderId="1" xfId="1" applyNumberFormat="1" applyFont="1" applyBorder="1" applyAlignment="1">
      <alignment horizontal="center" vertical="top" wrapText="1"/>
    </xf>
    <xf numFmtId="1" fontId="5" fillId="0" borderId="1" xfId="0" applyNumberFormat="1" applyFont="1" applyBorder="1" applyAlignment="1">
      <alignment horizontal="center"/>
    </xf>
    <xf numFmtId="0" fontId="33" fillId="0" borderId="1" xfId="0" applyFont="1" applyBorder="1"/>
    <xf numFmtId="164" fontId="5" fillId="0" borderId="1" xfId="1" applyNumberFormat="1" applyFont="1" applyBorder="1" applyAlignment="1">
      <alignment horizontal="left"/>
    </xf>
    <xf numFmtId="43" fontId="33" fillId="0" borderId="1" xfId="1" applyFont="1" applyBorder="1"/>
    <xf numFmtId="2" fontId="6" fillId="0" borderId="0" xfId="0" applyNumberFormat="1" applyFont="1"/>
    <xf numFmtId="0" fontId="33" fillId="0" borderId="0" xfId="0" applyFont="1"/>
    <xf numFmtId="43" fontId="33" fillId="0" borderId="0" xfId="1" applyFont="1"/>
    <xf numFmtId="1" fontId="33" fillId="0" borderId="0" xfId="0" applyNumberFormat="1" applyFont="1"/>
    <xf numFmtId="0" fontId="5" fillId="0" borderId="7" xfId="0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14" fillId="0" borderId="1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 wrapText="1"/>
    </xf>
    <xf numFmtId="0" fontId="34" fillId="0" borderId="1" xfId="0" applyFont="1" applyBorder="1" applyAlignment="1">
      <alignment horizontal="center" vertical="center" wrapText="1"/>
    </xf>
    <xf numFmtId="0" fontId="34" fillId="0" borderId="2" xfId="0" applyFont="1" applyBorder="1" applyAlignment="1">
      <alignment horizontal="center" vertical="center" wrapText="1"/>
    </xf>
    <xf numFmtId="0" fontId="36" fillId="0" borderId="2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/>
    </xf>
    <xf numFmtId="1" fontId="16" fillId="0" borderId="1" xfId="0" applyNumberFormat="1" applyFont="1" applyBorder="1" applyAlignment="1">
      <alignment horizontal="center" vertical="center"/>
    </xf>
    <xf numFmtId="1" fontId="16" fillId="0" borderId="1" xfId="0" applyNumberFormat="1" applyFont="1" applyBorder="1" applyAlignment="1">
      <alignment horizontal="center"/>
    </xf>
    <xf numFmtId="0" fontId="16" fillId="0" borderId="1" xfId="0" applyFont="1" applyBorder="1" applyAlignment="1">
      <alignment horizontal="center" vertical="center"/>
    </xf>
    <xf numFmtId="0" fontId="16" fillId="2" borderId="1" xfId="0" applyFont="1" applyFill="1" applyBorder="1" applyAlignment="1">
      <alignment horizontal="center" vertical="center"/>
    </xf>
    <xf numFmtId="0" fontId="16" fillId="2" borderId="1" xfId="0" applyFont="1" applyFill="1" applyBorder="1" applyAlignment="1">
      <alignment horizontal="center"/>
    </xf>
    <xf numFmtId="0" fontId="37" fillId="0" borderId="7" xfId="0" applyFont="1" applyBorder="1" applyAlignment="1">
      <alignment horizontal="center"/>
    </xf>
    <xf numFmtId="0" fontId="37" fillId="0" borderId="8" xfId="0" applyFont="1" applyBorder="1" applyAlignment="1">
      <alignment horizontal="center"/>
    </xf>
    <xf numFmtId="0" fontId="37" fillId="0" borderId="2" xfId="0" applyFont="1" applyBorder="1" applyAlignment="1">
      <alignment horizontal="center"/>
    </xf>
    <xf numFmtId="1" fontId="37" fillId="0" borderId="1" xfId="0" applyNumberFormat="1" applyFont="1" applyBorder="1" applyAlignment="1">
      <alignment horizontal="center"/>
    </xf>
    <xf numFmtId="164" fontId="14" fillId="0" borderId="1" xfId="1" applyNumberFormat="1" applyFont="1" applyBorder="1" applyAlignment="1">
      <alignment horizontal="center" vertical="center"/>
    </xf>
    <xf numFmtId="43" fontId="0" fillId="0" borderId="1" xfId="1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164" fontId="27" fillId="0" borderId="1" xfId="1" applyNumberFormat="1" applyFont="1" applyBorder="1" applyAlignment="1">
      <alignment horizontal="center" vertical="center"/>
    </xf>
  </cellXfs>
  <cellStyles count="4">
    <cellStyle name="Comma" xfId="1" builtinId="3"/>
    <cellStyle name="Comma 2" xfId="3" xr:uid="{00000000-0005-0000-0000-000001000000}"/>
    <cellStyle name="Normal" xfId="0" builtinId="0"/>
    <cellStyle name="Normal 2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180975</xdr:colOff>
      <xdr:row>0</xdr:row>
      <xdr:rowOff>0</xdr:rowOff>
    </xdr:from>
    <xdr:to>
      <xdr:col>25</xdr:col>
      <xdr:colOff>297815</xdr:colOff>
      <xdr:row>41</xdr:row>
      <xdr:rowOff>145361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F9CC49DA-11D1-5A85-653B-0493CB0211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80975" y="0"/>
          <a:ext cx="15156815" cy="902266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270"/>
  <sheetViews>
    <sheetView tabSelected="1" zoomScale="175" zoomScaleNormal="175" workbookViewId="0"/>
  </sheetViews>
  <sheetFormatPr defaultRowHeight="15" x14ac:dyDescent="0.25"/>
  <cols>
    <col min="1" max="1" width="4" style="5" customWidth="1"/>
    <col min="2" max="2" width="5.42578125" style="53" customWidth="1"/>
    <col min="3" max="3" width="5.140625" style="53" customWidth="1"/>
    <col min="4" max="4" width="6.42578125" style="5" customWidth="1"/>
    <col min="5" max="5" width="7.5703125" style="90" customWidth="1"/>
    <col min="6" max="6" width="6.28515625" style="90" customWidth="1"/>
    <col min="7" max="7" width="6.140625" style="90" customWidth="1"/>
    <col min="8" max="8" width="6.5703125" style="91" customWidth="1"/>
    <col min="9" max="9" width="7.140625" style="91" customWidth="1"/>
    <col min="10" max="10" width="12" style="91" customWidth="1"/>
    <col min="11" max="12" width="11.85546875" style="91" customWidth="1"/>
    <col min="13" max="13" width="7.7109375" style="92" customWidth="1"/>
    <col min="14" max="14" width="9.140625" style="1"/>
    <col min="15" max="15" width="11.7109375" style="1" customWidth="1"/>
    <col min="16" max="16" width="11.28515625" customWidth="1"/>
    <col min="17" max="17" width="9.5703125" customWidth="1"/>
    <col min="18" max="18" width="9.28515625" style="1" customWidth="1"/>
    <col min="21" max="22" width="14.85546875" customWidth="1"/>
    <col min="28" max="28" width="16.140625" customWidth="1"/>
  </cols>
  <sheetData>
    <row r="1" spans="1:19" ht="45.75" customHeight="1" x14ac:dyDescent="0.25">
      <c r="A1" s="80" t="s">
        <v>1</v>
      </c>
      <c r="B1" s="80" t="s">
        <v>0</v>
      </c>
      <c r="C1" s="81" t="s">
        <v>2</v>
      </c>
      <c r="D1" s="81" t="s">
        <v>14</v>
      </c>
      <c r="E1" s="81" t="s">
        <v>15</v>
      </c>
      <c r="F1" s="81" t="s">
        <v>65</v>
      </c>
      <c r="G1" s="81" t="s">
        <v>66</v>
      </c>
      <c r="H1" s="81" t="s">
        <v>10</v>
      </c>
      <c r="I1" s="80" t="s">
        <v>67</v>
      </c>
      <c r="J1" s="99" t="s">
        <v>69</v>
      </c>
      <c r="K1" s="100" t="s">
        <v>70</v>
      </c>
      <c r="L1" s="101" t="s">
        <v>71</v>
      </c>
      <c r="M1" s="82" t="s">
        <v>68</v>
      </c>
      <c r="N1" s="75"/>
    </row>
    <row r="2" spans="1:19" s="51" customFormat="1" ht="16.5" x14ac:dyDescent="0.3">
      <c r="A2" s="102">
        <v>1</v>
      </c>
      <c r="B2" s="103" t="s">
        <v>29</v>
      </c>
      <c r="C2" s="104" t="s">
        <v>30</v>
      </c>
      <c r="D2" s="105" t="s">
        <v>11</v>
      </c>
      <c r="E2" s="105">
        <v>1220</v>
      </c>
      <c r="F2" s="105">
        <v>145</v>
      </c>
      <c r="G2" s="105">
        <f>E2+F2</f>
        <v>1365</v>
      </c>
      <c r="H2" s="104">
        <f>G2*1.1</f>
        <v>1501.5000000000002</v>
      </c>
      <c r="I2" s="102">
        <v>37800</v>
      </c>
      <c r="J2" s="83">
        <f>G2*I2</f>
        <v>51597000</v>
      </c>
      <c r="K2" s="84">
        <f>J2*0.9</f>
        <v>46437300</v>
      </c>
      <c r="L2" s="84">
        <f>J2*0.8</f>
        <v>41277600</v>
      </c>
      <c r="M2" s="85">
        <f>MROUND((J2*0.03/12),500)</f>
        <v>129000</v>
      </c>
      <c r="N2" s="76"/>
      <c r="O2" s="77">
        <f>J2/H2</f>
        <v>34363.63636363636</v>
      </c>
      <c r="P2" s="52"/>
      <c r="R2" s="8"/>
      <c r="S2" s="8"/>
    </row>
    <row r="3" spans="1:19" s="51" customFormat="1" ht="16.5" x14ac:dyDescent="0.3">
      <c r="A3" s="102">
        <v>2</v>
      </c>
      <c r="B3" s="103" t="s">
        <v>31</v>
      </c>
      <c r="C3" s="104" t="s">
        <v>30</v>
      </c>
      <c r="D3" s="105" t="s">
        <v>11</v>
      </c>
      <c r="E3" s="105">
        <v>1220</v>
      </c>
      <c r="F3" s="105">
        <v>145</v>
      </c>
      <c r="G3" s="105">
        <f t="shared" ref="G3:G66" si="0">E3+F3</f>
        <v>1365</v>
      </c>
      <c r="H3" s="104">
        <f t="shared" ref="H3:H66" si="1">G3*1.1</f>
        <v>1501.5000000000002</v>
      </c>
      <c r="I3" s="102">
        <f t="shared" ref="I3:I11" si="2">I2</f>
        <v>37800</v>
      </c>
      <c r="J3" s="83">
        <f t="shared" ref="J3:J66" si="3">G3*I3</f>
        <v>51597000</v>
      </c>
      <c r="K3" s="84">
        <f t="shared" ref="K3:K66" si="4">J3*0.9</f>
        <v>46437300</v>
      </c>
      <c r="L3" s="84">
        <f t="shared" ref="L3:L66" si="5">J3*0.8</f>
        <v>41277600</v>
      </c>
      <c r="M3" s="85">
        <f t="shared" ref="M3:M66" si="6">MROUND((J3*0.03/12),500)</f>
        <v>129000</v>
      </c>
      <c r="N3" s="76"/>
      <c r="O3" s="78"/>
      <c r="P3" s="52"/>
      <c r="R3" s="8"/>
      <c r="S3" s="8"/>
    </row>
    <row r="4" spans="1:19" ht="16.5" x14ac:dyDescent="0.3">
      <c r="A4" s="102">
        <v>3</v>
      </c>
      <c r="B4" s="103" t="s">
        <v>32</v>
      </c>
      <c r="C4" s="104" t="s">
        <v>30</v>
      </c>
      <c r="D4" s="105" t="s">
        <v>13</v>
      </c>
      <c r="E4" s="105">
        <v>797</v>
      </c>
      <c r="F4" s="105">
        <v>84</v>
      </c>
      <c r="G4" s="105">
        <f t="shared" si="0"/>
        <v>881</v>
      </c>
      <c r="H4" s="104">
        <f t="shared" si="1"/>
        <v>969.1</v>
      </c>
      <c r="I4" s="102">
        <f t="shared" si="2"/>
        <v>37800</v>
      </c>
      <c r="J4" s="83">
        <f t="shared" si="3"/>
        <v>33301800</v>
      </c>
      <c r="K4" s="84">
        <f t="shared" si="4"/>
        <v>29971620</v>
      </c>
      <c r="L4" s="84">
        <f t="shared" si="5"/>
        <v>26641440</v>
      </c>
      <c r="M4" s="85">
        <f t="shared" si="6"/>
        <v>83500</v>
      </c>
      <c r="N4" s="76"/>
      <c r="O4" s="78"/>
      <c r="P4" s="9"/>
      <c r="R4" s="3"/>
      <c r="S4" s="3"/>
    </row>
    <row r="5" spans="1:19" ht="16.5" x14ac:dyDescent="0.3">
      <c r="A5" s="102">
        <v>4</v>
      </c>
      <c r="B5" s="103" t="s">
        <v>33</v>
      </c>
      <c r="C5" s="104" t="s">
        <v>30</v>
      </c>
      <c r="D5" s="105" t="s">
        <v>13</v>
      </c>
      <c r="E5" s="105">
        <v>817</v>
      </c>
      <c r="F5" s="105">
        <v>41</v>
      </c>
      <c r="G5" s="105">
        <f t="shared" si="0"/>
        <v>858</v>
      </c>
      <c r="H5" s="104">
        <f t="shared" si="1"/>
        <v>943.80000000000007</v>
      </c>
      <c r="I5" s="102">
        <f t="shared" si="2"/>
        <v>37800</v>
      </c>
      <c r="J5" s="83">
        <f t="shared" si="3"/>
        <v>32432400</v>
      </c>
      <c r="K5" s="84">
        <f t="shared" si="4"/>
        <v>29189160</v>
      </c>
      <c r="L5" s="84">
        <f t="shared" si="5"/>
        <v>25945920</v>
      </c>
      <c r="M5" s="85">
        <f t="shared" si="6"/>
        <v>81000</v>
      </c>
      <c r="N5" s="76"/>
      <c r="O5" s="78"/>
      <c r="P5" s="9"/>
      <c r="R5" s="3"/>
      <c r="S5" s="3"/>
    </row>
    <row r="6" spans="1:19" ht="16.5" x14ac:dyDescent="0.3">
      <c r="A6" s="102">
        <v>5</v>
      </c>
      <c r="B6" s="103" t="s">
        <v>34</v>
      </c>
      <c r="C6" s="104" t="s">
        <v>30</v>
      </c>
      <c r="D6" s="105" t="s">
        <v>11</v>
      </c>
      <c r="E6" s="105">
        <v>1041</v>
      </c>
      <c r="F6" s="105">
        <v>77</v>
      </c>
      <c r="G6" s="105">
        <f t="shared" si="0"/>
        <v>1118</v>
      </c>
      <c r="H6" s="104">
        <f t="shared" si="1"/>
        <v>1229.8000000000002</v>
      </c>
      <c r="I6" s="102">
        <f t="shared" si="2"/>
        <v>37800</v>
      </c>
      <c r="J6" s="83">
        <f t="shared" si="3"/>
        <v>42260400</v>
      </c>
      <c r="K6" s="84">
        <f t="shared" si="4"/>
        <v>38034360</v>
      </c>
      <c r="L6" s="84">
        <f t="shared" si="5"/>
        <v>33808320</v>
      </c>
      <c r="M6" s="85">
        <f t="shared" si="6"/>
        <v>105500</v>
      </c>
      <c r="N6" s="76"/>
      <c r="O6" s="78"/>
      <c r="P6" s="9"/>
      <c r="R6" s="3"/>
      <c r="S6" s="3"/>
    </row>
    <row r="7" spans="1:19" ht="16.5" x14ac:dyDescent="0.3">
      <c r="A7" s="102">
        <v>6</v>
      </c>
      <c r="B7" s="103" t="s">
        <v>35</v>
      </c>
      <c r="C7" s="104" t="s">
        <v>36</v>
      </c>
      <c r="D7" s="105" t="s">
        <v>11</v>
      </c>
      <c r="E7" s="103">
        <v>1219.7950000000001</v>
      </c>
      <c r="F7" s="103">
        <v>145.422</v>
      </c>
      <c r="G7" s="103">
        <f t="shared" si="0"/>
        <v>1365.2170000000001</v>
      </c>
      <c r="H7" s="104">
        <f t="shared" si="1"/>
        <v>1501.7387000000003</v>
      </c>
      <c r="I7" s="102">
        <f t="shared" si="2"/>
        <v>37800</v>
      </c>
      <c r="J7" s="83">
        <f t="shared" si="3"/>
        <v>51605202.600000001</v>
      </c>
      <c r="K7" s="84">
        <f t="shared" si="4"/>
        <v>46444682.340000004</v>
      </c>
      <c r="L7" s="84">
        <f t="shared" si="5"/>
        <v>41284162.080000006</v>
      </c>
      <c r="M7" s="85">
        <f t="shared" si="6"/>
        <v>129000</v>
      </c>
      <c r="N7" s="76"/>
      <c r="O7" s="78"/>
      <c r="P7" s="9"/>
      <c r="R7" s="3"/>
      <c r="S7" s="3"/>
    </row>
    <row r="8" spans="1:19" ht="16.5" x14ac:dyDescent="0.3">
      <c r="A8" s="102">
        <v>7</v>
      </c>
      <c r="B8" s="103" t="s">
        <v>37</v>
      </c>
      <c r="C8" s="104" t="s">
        <v>36</v>
      </c>
      <c r="D8" s="105" t="s">
        <v>11</v>
      </c>
      <c r="E8" s="103">
        <v>1219.7650000000001</v>
      </c>
      <c r="F8" s="103">
        <v>145.45400000000001</v>
      </c>
      <c r="G8" s="103">
        <f t="shared" si="0"/>
        <v>1365.2190000000001</v>
      </c>
      <c r="H8" s="104">
        <f t="shared" si="1"/>
        <v>1501.7409000000002</v>
      </c>
      <c r="I8" s="102">
        <f t="shared" si="2"/>
        <v>37800</v>
      </c>
      <c r="J8" s="83">
        <f t="shared" si="3"/>
        <v>51605278.200000003</v>
      </c>
      <c r="K8" s="84">
        <f t="shared" si="4"/>
        <v>46444750.380000003</v>
      </c>
      <c r="L8" s="84">
        <f t="shared" si="5"/>
        <v>41284222.560000002</v>
      </c>
      <c r="M8" s="85">
        <f t="shared" si="6"/>
        <v>129000</v>
      </c>
      <c r="N8" s="76"/>
      <c r="O8" s="78"/>
      <c r="P8" s="9"/>
      <c r="R8" s="3"/>
      <c r="S8" s="3"/>
    </row>
    <row r="9" spans="1:19" ht="16.5" x14ac:dyDescent="0.3">
      <c r="A9" s="102">
        <v>8</v>
      </c>
      <c r="B9" s="103" t="s">
        <v>38</v>
      </c>
      <c r="C9" s="104" t="s">
        <v>36</v>
      </c>
      <c r="D9" s="105" t="s">
        <v>13</v>
      </c>
      <c r="E9" s="103">
        <v>796.995</v>
      </c>
      <c r="F9" s="103">
        <v>83.754999999999995</v>
      </c>
      <c r="G9" s="103">
        <f t="shared" si="0"/>
        <v>880.75</v>
      </c>
      <c r="H9" s="104">
        <f t="shared" si="1"/>
        <v>968.82500000000005</v>
      </c>
      <c r="I9" s="102">
        <f t="shared" si="2"/>
        <v>37800</v>
      </c>
      <c r="J9" s="83">
        <f t="shared" si="3"/>
        <v>33292350</v>
      </c>
      <c r="K9" s="84">
        <f t="shared" si="4"/>
        <v>29963115</v>
      </c>
      <c r="L9" s="84">
        <f t="shared" si="5"/>
        <v>26633880</v>
      </c>
      <c r="M9" s="85">
        <f t="shared" si="6"/>
        <v>83000</v>
      </c>
      <c r="N9" s="76"/>
      <c r="O9" s="78"/>
      <c r="P9" s="9"/>
      <c r="R9" s="3"/>
      <c r="S9" s="3"/>
    </row>
    <row r="10" spans="1:19" ht="16.5" x14ac:dyDescent="0.3">
      <c r="A10" s="102">
        <v>9</v>
      </c>
      <c r="B10" s="103" t="s">
        <v>39</v>
      </c>
      <c r="C10" s="104" t="s">
        <v>36</v>
      </c>
      <c r="D10" s="105" t="s">
        <v>13</v>
      </c>
      <c r="E10" s="103">
        <v>816.88599999999997</v>
      </c>
      <c r="F10" s="103">
        <v>40.58</v>
      </c>
      <c r="G10" s="103">
        <f t="shared" si="0"/>
        <v>857.46600000000001</v>
      </c>
      <c r="H10" s="104">
        <f t="shared" si="1"/>
        <v>943.21260000000007</v>
      </c>
      <c r="I10" s="102">
        <f t="shared" si="2"/>
        <v>37800</v>
      </c>
      <c r="J10" s="83">
        <f t="shared" si="3"/>
        <v>32412214.800000001</v>
      </c>
      <c r="K10" s="84">
        <f t="shared" si="4"/>
        <v>29170993.32</v>
      </c>
      <c r="L10" s="84">
        <f t="shared" si="5"/>
        <v>25929771.840000004</v>
      </c>
      <c r="M10" s="85">
        <f t="shared" si="6"/>
        <v>81000</v>
      </c>
      <c r="N10" s="76"/>
      <c r="O10" s="78"/>
      <c r="P10" s="9"/>
      <c r="R10" s="3"/>
      <c r="S10" s="3"/>
    </row>
    <row r="11" spans="1:19" ht="16.5" x14ac:dyDescent="0.3">
      <c r="A11" s="102">
        <v>10</v>
      </c>
      <c r="B11" s="103" t="s">
        <v>40</v>
      </c>
      <c r="C11" s="104" t="s">
        <v>36</v>
      </c>
      <c r="D11" s="105" t="s">
        <v>11</v>
      </c>
      <c r="E11" s="103">
        <v>1040.9059999999999</v>
      </c>
      <c r="F11" s="103">
        <v>77.135000000000005</v>
      </c>
      <c r="G11" s="103">
        <f t="shared" si="0"/>
        <v>1118.0409999999999</v>
      </c>
      <c r="H11" s="104">
        <f t="shared" si="1"/>
        <v>1229.8451</v>
      </c>
      <c r="I11" s="102">
        <f t="shared" si="2"/>
        <v>37800</v>
      </c>
      <c r="J11" s="83">
        <f t="shared" si="3"/>
        <v>42261949.799999997</v>
      </c>
      <c r="K11" s="84">
        <f t="shared" si="4"/>
        <v>38035754.82</v>
      </c>
      <c r="L11" s="84">
        <f t="shared" si="5"/>
        <v>33809559.839999996</v>
      </c>
      <c r="M11" s="85">
        <f t="shared" si="6"/>
        <v>105500</v>
      </c>
      <c r="N11" s="76"/>
      <c r="O11" s="78"/>
      <c r="P11" s="9"/>
      <c r="R11" s="3"/>
      <c r="S11" s="3"/>
    </row>
    <row r="12" spans="1:19" ht="16.5" x14ac:dyDescent="0.3">
      <c r="A12" s="102">
        <v>11</v>
      </c>
      <c r="B12" s="103" t="s">
        <v>41</v>
      </c>
      <c r="C12" s="104" t="s">
        <v>42</v>
      </c>
      <c r="D12" s="105" t="s">
        <v>11</v>
      </c>
      <c r="E12" s="105">
        <v>1220</v>
      </c>
      <c r="F12" s="105">
        <v>145</v>
      </c>
      <c r="G12" s="105">
        <f t="shared" si="0"/>
        <v>1365</v>
      </c>
      <c r="H12" s="104">
        <f t="shared" si="1"/>
        <v>1501.5000000000002</v>
      </c>
      <c r="I12" s="102">
        <f>I11+140</f>
        <v>37940</v>
      </c>
      <c r="J12" s="83">
        <f t="shared" si="3"/>
        <v>51788100</v>
      </c>
      <c r="K12" s="84">
        <f t="shared" si="4"/>
        <v>46609290</v>
      </c>
      <c r="L12" s="84">
        <f t="shared" si="5"/>
        <v>41430480</v>
      </c>
      <c r="M12" s="85">
        <f t="shared" si="6"/>
        <v>129500</v>
      </c>
      <c r="N12" s="76"/>
      <c r="O12" s="78"/>
      <c r="P12" s="9"/>
      <c r="R12" s="3"/>
      <c r="S12" s="3"/>
    </row>
    <row r="13" spans="1:19" ht="16.5" x14ac:dyDescent="0.3">
      <c r="A13" s="102">
        <v>12</v>
      </c>
      <c r="B13" s="103" t="s">
        <v>43</v>
      </c>
      <c r="C13" s="104" t="s">
        <v>42</v>
      </c>
      <c r="D13" s="105" t="s">
        <v>11</v>
      </c>
      <c r="E13" s="105">
        <v>1220</v>
      </c>
      <c r="F13" s="105">
        <v>145</v>
      </c>
      <c r="G13" s="105">
        <f t="shared" si="0"/>
        <v>1365</v>
      </c>
      <c r="H13" s="104">
        <f t="shared" si="1"/>
        <v>1501.5000000000002</v>
      </c>
      <c r="I13" s="102">
        <f>I12</f>
        <v>37940</v>
      </c>
      <c r="J13" s="83">
        <f t="shared" si="3"/>
        <v>51788100</v>
      </c>
      <c r="K13" s="84">
        <f t="shared" si="4"/>
        <v>46609290</v>
      </c>
      <c r="L13" s="84">
        <f t="shared" si="5"/>
        <v>41430480</v>
      </c>
      <c r="M13" s="85">
        <f t="shared" si="6"/>
        <v>129500</v>
      </c>
      <c r="N13" s="76"/>
      <c r="O13" s="78"/>
      <c r="P13" s="9"/>
      <c r="R13" s="3"/>
      <c r="S13" s="3"/>
    </row>
    <row r="14" spans="1:19" ht="16.5" x14ac:dyDescent="0.3">
      <c r="A14" s="102">
        <v>13</v>
      </c>
      <c r="B14" s="103" t="s">
        <v>44</v>
      </c>
      <c r="C14" s="104" t="s">
        <v>42</v>
      </c>
      <c r="D14" s="105" t="s">
        <v>13</v>
      </c>
      <c r="E14" s="105">
        <v>797</v>
      </c>
      <c r="F14" s="105">
        <v>84</v>
      </c>
      <c r="G14" s="105">
        <f t="shared" si="0"/>
        <v>881</v>
      </c>
      <c r="H14" s="104">
        <f t="shared" si="1"/>
        <v>969.1</v>
      </c>
      <c r="I14" s="102">
        <f>I13</f>
        <v>37940</v>
      </c>
      <c r="J14" s="83">
        <f t="shared" si="3"/>
        <v>33425140</v>
      </c>
      <c r="K14" s="84">
        <f t="shared" si="4"/>
        <v>30082626</v>
      </c>
      <c r="L14" s="84">
        <f t="shared" si="5"/>
        <v>26740112</v>
      </c>
      <c r="M14" s="85">
        <f t="shared" si="6"/>
        <v>83500</v>
      </c>
      <c r="N14" s="76"/>
      <c r="O14" s="78"/>
      <c r="P14" s="9"/>
      <c r="R14" s="3"/>
      <c r="S14" s="3"/>
    </row>
    <row r="15" spans="1:19" ht="16.5" x14ac:dyDescent="0.3">
      <c r="A15" s="102">
        <v>14</v>
      </c>
      <c r="B15" s="103" t="s">
        <v>45</v>
      </c>
      <c r="C15" s="104" t="s">
        <v>42</v>
      </c>
      <c r="D15" s="105" t="s">
        <v>13</v>
      </c>
      <c r="E15" s="105">
        <v>817</v>
      </c>
      <c r="F15" s="105">
        <v>41</v>
      </c>
      <c r="G15" s="105">
        <f t="shared" si="0"/>
        <v>858</v>
      </c>
      <c r="H15" s="104">
        <f t="shared" si="1"/>
        <v>943.80000000000007</v>
      </c>
      <c r="I15" s="102">
        <f>I14</f>
        <v>37940</v>
      </c>
      <c r="J15" s="83">
        <f t="shared" si="3"/>
        <v>32552520</v>
      </c>
      <c r="K15" s="84">
        <f t="shared" si="4"/>
        <v>29297268</v>
      </c>
      <c r="L15" s="84">
        <f t="shared" si="5"/>
        <v>26042016</v>
      </c>
      <c r="M15" s="85">
        <f t="shared" si="6"/>
        <v>81500</v>
      </c>
      <c r="N15" s="76"/>
      <c r="O15" s="78"/>
      <c r="P15" s="9"/>
      <c r="R15" s="3"/>
      <c r="S15" s="3"/>
    </row>
    <row r="16" spans="1:19" ht="16.5" x14ac:dyDescent="0.3">
      <c r="A16" s="102">
        <v>15</v>
      </c>
      <c r="B16" s="103" t="s">
        <v>46</v>
      </c>
      <c r="C16" s="104" t="s">
        <v>42</v>
      </c>
      <c r="D16" s="105" t="s">
        <v>11</v>
      </c>
      <c r="E16" s="105">
        <v>1041</v>
      </c>
      <c r="F16" s="105">
        <v>77</v>
      </c>
      <c r="G16" s="105">
        <f t="shared" si="0"/>
        <v>1118</v>
      </c>
      <c r="H16" s="104">
        <f t="shared" si="1"/>
        <v>1229.8000000000002</v>
      </c>
      <c r="I16" s="102">
        <f>I15</f>
        <v>37940</v>
      </c>
      <c r="J16" s="83">
        <f t="shared" si="3"/>
        <v>42416920</v>
      </c>
      <c r="K16" s="84">
        <f t="shared" si="4"/>
        <v>38175228</v>
      </c>
      <c r="L16" s="84">
        <f t="shared" si="5"/>
        <v>33933536</v>
      </c>
      <c r="M16" s="85">
        <f t="shared" si="6"/>
        <v>106000</v>
      </c>
      <c r="N16" s="76"/>
      <c r="O16" s="78"/>
      <c r="P16" s="9"/>
      <c r="R16" s="3"/>
      <c r="S16" s="3"/>
    </row>
    <row r="17" spans="1:19" s="51" customFormat="1" ht="16.5" x14ac:dyDescent="0.3">
      <c r="A17" s="102">
        <v>16</v>
      </c>
      <c r="B17" s="103" t="s">
        <v>47</v>
      </c>
      <c r="C17" s="104" t="s">
        <v>48</v>
      </c>
      <c r="D17" s="105" t="s">
        <v>11</v>
      </c>
      <c r="E17" s="103">
        <v>1219.8</v>
      </c>
      <c r="F17" s="103">
        <v>145.422</v>
      </c>
      <c r="G17" s="103">
        <f t="shared" si="0"/>
        <v>1365.222</v>
      </c>
      <c r="H17" s="104">
        <f t="shared" si="1"/>
        <v>1501.7442000000001</v>
      </c>
      <c r="I17" s="102">
        <f>I16+140</f>
        <v>38080</v>
      </c>
      <c r="J17" s="83">
        <f t="shared" si="3"/>
        <v>51987653.759999998</v>
      </c>
      <c r="K17" s="84">
        <f t="shared" si="4"/>
        <v>46788888.383999996</v>
      </c>
      <c r="L17" s="84">
        <f t="shared" si="5"/>
        <v>41590123.008000001</v>
      </c>
      <c r="M17" s="85">
        <f t="shared" si="6"/>
        <v>130000</v>
      </c>
      <c r="N17" s="76"/>
      <c r="O17" s="78"/>
      <c r="P17" s="52"/>
      <c r="R17" s="8"/>
      <c r="S17" s="8"/>
    </row>
    <row r="18" spans="1:19" ht="16.5" x14ac:dyDescent="0.25">
      <c r="A18" s="102">
        <v>17</v>
      </c>
      <c r="B18" s="105" t="s">
        <v>49</v>
      </c>
      <c r="C18" s="105" t="s">
        <v>48</v>
      </c>
      <c r="D18" s="105" t="s">
        <v>11</v>
      </c>
      <c r="E18" s="103">
        <v>1219.7650000000001</v>
      </c>
      <c r="F18" s="103">
        <v>145.45400000000001</v>
      </c>
      <c r="G18" s="103">
        <f t="shared" si="0"/>
        <v>1365.2190000000001</v>
      </c>
      <c r="H18" s="104">
        <f t="shared" si="1"/>
        <v>1501.7409000000002</v>
      </c>
      <c r="I18" s="102">
        <f>I17</f>
        <v>38080</v>
      </c>
      <c r="J18" s="83">
        <f t="shared" si="3"/>
        <v>51987539.520000003</v>
      </c>
      <c r="K18" s="84">
        <f t="shared" si="4"/>
        <v>46788785.568000004</v>
      </c>
      <c r="L18" s="84">
        <f t="shared" si="5"/>
        <v>41590031.616000004</v>
      </c>
      <c r="M18" s="85">
        <f t="shared" si="6"/>
        <v>130000</v>
      </c>
      <c r="P18" s="10"/>
      <c r="S18" s="11"/>
    </row>
    <row r="19" spans="1:19" ht="15.75" customHeight="1" x14ac:dyDescent="0.25">
      <c r="A19" s="102">
        <v>18</v>
      </c>
      <c r="B19" s="105" t="s">
        <v>50</v>
      </c>
      <c r="C19" s="105" t="s">
        <v>48</v>
      </c>
      <c r="D19" s="105" t="s">
        <v>13</v>
      </c>
      <c r="E19" s="103">
        <v>796.995</v>
      </c>
      <c r="F19" s="103">
        <v>83.754999999999995</v>
      </c>
      <c r="G19" s="103">
        <f t="shared" si="0"/>
        <v>880.75</v>
      </c>
      <c r="H19" s="104">
        <f t="shared" si="1"/>
        <v>968.82500000000005</v>
      </c>
      <c r="I19" s="102">
        <f>I18</f>
        <v>38080</v>
      </c>
      <c r="J19" s="83">
        <f t="shared" si="3"/>
        <v>33538960</v>
      </c>
      <c r="K19" s="84">
        <f t="shared" si="4"/>
        <v>30185064</v>
      </c>
      <c r="L19" s="84">
        <f t="shared" si="5"/>
        <v>26831168</v>
      </c>
      <c r="M19" s="85">
        <f t="shared" si="6"/>
        <v>84000</v>
      </c>
      <c r="P19" s="10"/>
      <c r="S19" s="11"/>
    </row>
    <row r="20" spans="1:19" ht="16.5" x14ac:dyDescent="0.25">
      <c r="A20" s="102">
        <v>19</v>
      </c>
      <c r="B20" s="105" t="s">
        <v>51</v>
      </c>
      <c r="C20" s="105" t="s">
        <v>48</v>
      </c>
      <c r="D20" s="105" t="s">
        <v>13</v>
      </c>
      <c r="E20" s="103">
        <v>816.88599999999997</v>
      </c>
      <c r="F20" s="103">
        <v>40.58</v>
      </c>
      <c r="G20" s="103">
        <f t="shared" si="0"/>
        <v>857.46600000000001</v>
      </c>
      <c r="H20" s="104">
        <f t="shared" si="1"/>
        <v>943.21260000000007</v>
      </c>
      <c r="I20" s="102">
        <f>I19</f>
        <v>38080</v>
      </c>
      <c r="J20" s="83">
        <f t="shared" si="3"/>
        <v>32652305.280000001</v>
      </c>
      <c r="K20" s="84">
        <f t="shared" si="4"/>
        <v>29387074.752</v>
      </c>
      <c r="L20" s="84">
        <f t="shared" si="5"/>
        <v>26121844.224000003</v>
      </c>
      <c r="M20" s="85">
        <f t="shared" si="6"/>
        <v>81500</v>
      </c>
      <c r="P20" s="10"/>
      <c r="S20" s="11"/>
    </row>
    <row r="21" spans="1:19" ht="17.25" customHeight="1" x14ac:dyDescent="0.25">
      <c r="A21" s="102">
        <v>20</v>
      </c>
      <c r="B21" s="105" t="s">
        <v>52</v>
      </c>
      <c r="C21" s="105" t="s">
        <v>48</v>
      </c>
      <c r="D21" s="105" t="s">
        <v>11</v>
      </c>
      <c r="E21" s="103">
        <v>1040.9059999999999</v>
      </c>
      <c r="F21" s="103">
        <v>77.135000000000005</v>
      </c>
      <c r="G21" s="103">
        <f t="shared" si="0"/>
        <v>1118.0409999999999</v>
      </c>
      <c r="H21" s="104">
        <f t="shared" si="1"/>
        <v>1229.8451</v>
      </c>
      <c r="I21" s="102">
        <f>I20</f>
        <v>38080</v>
      </c>
      <c r="J21" s="83">
        <f t="shared" si="3"/>
        <v>42575001.280000001</v>
      </c>
      <c r="K21" s="84">
        <f t="shared" si="4"/>
        <v>38317501.152000003</v>
      </c>
      <c r="L21" s="84">
        <f t="shared" si="5"/>
        <v>34060001.024000004</v>
      </c>
      <c r="M21" s="85">
        <f t="shared" si="6"/>
        <v>106500</v>
      </c>
      <c r="S21" s="11"/>
    </row>
    <row r="22" spans="1:19" ht="16.5" x14ac:dyDescent="0.25">
      <c r="A22" s="102">
        <v>21</v>
      </c>
      <c r="B22" s="105" t="s">
        <v>53</v>
      </c>
      <c r="C22" s="105" t="s">
        <v>54</v>
      </c>
      <c r="D22" s="105" t="s">
        <v>11</v>
      </c>
      <c r="E22" s="105">
        <v>1220</v>
      </c>
      <c r="F22" s="105">
        <v>145</v>
      </c>
      <c r="G22" s="105">
        <f t="shared" si="0"/>
        <v>1365</v>
      </c>
      <c r="H22" s="104">
        <f t="shared" si="1"/>
        <v>1501.5000000000002</v>
      </c>
      <c r="I22" s="102">
        <f>I21+140</f>
        <v>38220</v>
      </c>
      <c r="J22" s="83">
        <f t="shared" si="3"/>
        <v>52170300</v>
      </c>
      <c r="K22" s="84">
        <f t="shared" si="4"/>
        <v>46953270</v>
      </c>
      <c r="L22" s="84">
        <f t="shared" si="5"/>
        <v>41736240</v>
      </c>
      <c r="M22" s="85">
        <f t="shared" si="6"/>
        <v>130500</v>
      </c>
      <c r="S22" s="12"/>
    </row>
    <row r="23" spans="1:19" ht="16.5" x14ac:dyDescent="0.25">
      <c r="A23" s="102">
        <v>22</v>
      </c>
      <c r="B23" s="105" t="s">
        <v>55</v>
      </c>
      <c r="C23" s="105" t="s">
        <v>54</v>
      </c>
      <c r="D23" s="105" t="s">
        <v>11</v>
      </c>
      <c r="E23" s="105">
        <v>1220</v>
      </c>
      <c r="F23" s="105">
        <v>145</v>
      </c>
      <c r="G23" s="105">
        <f t="shared" si="0"/>
        <v>1365</v>
      </c>
      <c r="H23" s="104">
        <f t="shared" si="1"/>
        <v>1501.5000000000002</v>
      </c>
      <c r="I23" s="102">
        <f>I22</f>
        <v>38220</v>
      </c>
      <c r="J23" s="83">
        <f t="shared" si="3"/>
        <v>52170300</v>
      </c>
      <c r="K23" s="84">
        <f t="shared" si="4"/>
        <v>46953270</v>
      </c>
      <c r="L23" s="84">
        <f t="shared" si="5"/>
        <v>41736240</v>
      </c>
      <c r="M23" s="85">
        <f t="shared" si="6"/>
        <v>130500</v>
      </c>
      <c r="S23" s="11"/>
    </row>
    <row r="24" spans="1:19" ht="16.5" x14ac:dyDescent="0.25">
      <c r="A24" s="102">
        <v>23</v>
      </c>
      <c r="B24" s="105" t="s">
        <v>56</v>
      </c>
      <c r="C24" s="105" t="s">
        <v>54</v>
      </c>
      <c r="D24" s="105" t="s">
        <v>13</v>
      </c>
      <c r="E24" s="105">
        <v>797</v>
      </c>
      <c r="F24" s="105">
        <v>84</v>
      </c>
      <c r="G24" s="105">
        <f t="shared" si="0"/>
        <v>881</v>
      </c>
      <c r="H24" s="104">
        <f t="shared" si="1"/>
        <v>969.1</v>
      </c>
      <c r="I24" s="102">
        <f>I23</f>
        <v>38220</v>
      </c>
      <c r="J24" s="83">
        <f t="shared" si="3"/>
        <v>33671820</v>
      </c>
      <c r="K24" s="84">
        <f t="shared" si="4"/>
        <v>30304638</v>
      </c>
      <c r="L24" s="84">
        <f t="shared" si="5"/>
        <v>26937456</v>
      </c>
      <c r="M24" s="85">
        <f t="shared" si="6"/>
        <v>84000</v>
      </c>
      <c r="S24" s="11"/>
    </row>
    <row r="25" spans="1:19" ht="16.5" x14ac:dyDescent="0.25">
      <c r="A25" s="102">
        <v>24</v>
      </c>
      <c r="B25" s="105" t="s">
        <v>57</v>
      </c>
      <c r="C25" s="105" t="s">
        <v>54</v>
      </c>
      <c r="D25" s="105" t="s">
        <v>13</v>
      </c>
      <c r="E25" s="105">
        <v>817</v>
      </c>
      <c r="F25" s="105">
        <v>41</v>
      </c>
      <c r="G25" s="105">
        <f t="shared" si="0"/>
        <v>858</v>
      </c>
      <c r="H25" s="104">
        <f t="shared" si="1"/>
        <v>943.80000000000007</v>
      </c>
      <c r="I25" s="102">
        <f>I24</f>
        <v>38220</v>
      </c>
      <c r="J25" s="83">
        <f t="shared" si="3"/>
        <v>32792760</v>
      </c>
      <c r="K25" s="84">
        <f t="shared" si="4"/>
        <v>29513484</v>
      </c>
      <c r="L25" s="84">
        <f t="shared" si="5"/>
        <v>26234208</v>
      </c>
      <c r="M25" s="85">
        <f t="shared" si="6"/>
        <v>82000</v>
      </c>
      <c r="S25" s="11"/>
    </row>
    <row r="26" spans="1:19" ht="16.5" x14ac:dyDescent="0.25">
      <c r="A26" s="102">
        <v>25</v>
      </c>
      <c r="B26" s="105" t="s">
        <v>58</v>
      </c>
      <c r="C26" s="105" t="s">
        <v>54</v>
      </c>
      <c r="D26" s="105" t="s">
        <v>11</v>
      </c>
      <c r="E26" s="105">
        <v>1041</v>
      </c>
      <c r="F26" s="105">
        <v>77</v>
      </c>
      <c r="G26" s="105">
        <f t="shared" si="0"/>
        <v>1118</v>
      </c>
      <c r="H26" s="104">
        <f t="shared" si="1"/>
        <v>1229.8000000000002</v>
      </c>
      <c r="I26" s="102">
        <f>I25</f>
        <v>38220</v>
      </c>
      <c r="J26" s="83">
        <f t="shared" si="3"/>
        <v>42729960</v>
      </c>
      <c r="K26" s="84">
        <f t="shared" si="4"/>
        <v>38456964</v>
      </c>
      <c r="L26" s="84">
        <f t="shared" si="5"/>
        <v>34183968</v>
      </c>
      <c r="M26" s="85">
        <f t="shared" si="6"/>
        <v>107000</v>
      </c>
      <c r="S26" s="11"/>
    </row>
    <row r="27" spans="1:19" x14ac:dyDescent="0.25">
      <c r="A27" s="102">
        <v>26</v>
      </c>
      <c r="B27" s="105" t="s">
        <v>59</v>
      </c>
      <c r="C27" s="105" t="s">
        <v>60</v>
      </c>
      <c r="D27" s="105" t="s">
        <v>11</v>
      </c>
      <c r="E27" s="105">
        <v>1220</v>
      </c>
      <c r="F27" s="105">
        <v>145</v>
      </c>
      <c r="G27" s="105">
        <f t="shared" si="0"/>
        <v>1365</v>
      </c>
      <c r="H27" s="104">
        <f t="shared" si="1"/>
        <v>1501.5000000000002</v>
      </c>
      <c r="I27" s="102">
        <f>I26+140</f>
        <v>38360</v>
      </c>
      <c r="J27" s="83">
        <f t="shared" si="3"/>
        <v>52361400</v>
      </c>
      <c r="K27" s="84">
        <f t="shared" si="4"/>
        <v>47125260</v>
      </c>
      <c r="L27" s="84">
        <f t="shared" si="5"/>
        <v>41889120</v>
      </c>
      <c r="M27" s="85">
        <f t="shared" si="6"/>
        <v>131000</v>
      </c>
    </row>
    <row r="28" spans="1:19" x14ac:dyDescent="0.25">
      <c r="A28" s="102">
        <v>27</v>
      </c>
      <c r="B28" s="105" t="s">
        <v>61</v>
      </c>
      <c r="C28" s="105" t="s">
        <v>60</v>
      </c>
      <c r="D28" s="105" t="s">
        <v>11</v>
      </c>
      <c r="E28" s="105">
        <v>1220</v>
      </c>
      <c r="F28" s="105">
        <v>145</v>
      </c>
      <c r="G28" s="105">
        <f t="shared" si="0"/>
        <v>1365</v>
      </c>
      <c r="H28" s="104">
        <f t="shared" si="1"/>
        <v>1501.5000000000002</v>
      </c>
      <c r="I28" s="102">
        <f>I27</f>
        <v>38360</v>
      </c>
      <c r="J28" s="83">
        <f t="shared" si="3"/>
        <v>52361400</v>
      </c>
      <c r="K28" s="84">
        <f t="shared" si="4"/>
        <v>47125260</v>
      </c>
      <c r="L28" s="84">
        <f t="shared" si="5"/>
        <v>41889120</v>
      </c>
      <c r="M28" s="85">
        <f t="shared" si="6"/>
        <v>131000</v>
      </c>
    </row>
    <row r="29" spans="1:19" x14ac:dyDescent="0.25">
      <c r="A29" s="102">
        <v>28</v>
      </c>
      <c r="B29" s="105" t="s">
        <v>62</v>
      </c>
      <c r="C29" s="105" t="s">
        <v>60</v>
      </c>
      <c r="D29" s="105" t="s">
        <v>13</v>
      </c>
      <c r="E29" s="105">
        <v>797</v>
      </c>
      <c r="F29" s="105">
        <v>84</v>
      </c>
      <c r="G29" s="105">
        <f t="shared" si="0"/>
        <v>881</v>
      </c>
      <c r="H29" s="104">
        <f t="shared" si="1"/>
        <v>969.1</v>
      </c>
      <c r="I29" s="102">
        <f>I28</f>
        <v>38360</v>
      </c>
      <c r="J29" s="83">
        <f t="shared" si="3"/>
        <v>33795160</v>
      </c>
      <c r="K29" s="84">
        <f t="shared" si="4"/>
        <v>30415644</v>
      </c>
      <c r="L29" s="84">
        <f t="shared" si="5"/>
        <v>27036128</v>
      </c>
      <c r="M29" s="85">
        <f t="shared" si="6"/>
        <v>84500</v>
      </c>
    </row>
    <row r="30" spans="1:19" s="51" customFormat="1" x14ac:dyDescent="0.25">
      <c r="A30" s="102">
        <v>29</v>
      </c>
      <c r="B30" s="105" t="s">
        <v>63</v>
      </c>
      <c r="C30" s="105" t="s">
        <v>60</v>
      </c>
      <c r="D30" s="105" t="s">
        <v>13</v>
      </c>
      <c r="E30" s="105">
        <v>817</v>
      </c>
      <c r="F30" s="105">
        <v>41</v>
      </c>
      <c r="G30" s="105">
        <f t="shared" si="0"/>
        <v>858</v>
      </c>
      <c r="H30" s="104">
        <f t="shared" si="1"/>
        <v>943.80000000000007</v>
      </c>
      <c r="I30" s="102">
        <f>I29</f>
        <v>38360</v>
      </c>
      <c r="J30" s="83">
        <f t="shared" si="3"/>
        <v>32912880</v>
      </c>
      <c r="K30" s="84">
        <f t="shared" si="4"/>
        <v>29621592</v>
      </c>
      <c r="L30" s="84">
        <f t="shared" si="5"/>
        <v>26330304</v>
      </c>
      <c r="M30" s="85">
        <f t="shared" si="6"/>
        <v>82500</v>
      </c>
      <c r="N30" s="1"/>
      <c r="O30" s="1"/>
    </row>
    <row r="31" spans="1:19" x14ac:dyDescent="0.25">
      <c r="A31" s="102">
        <v>30</v>
      </c>
      <c r="B31" s="105" t="s">
        <v>64</v>
      </c>
      <c r="C31" s="105" t="s">
        <v>60</v>
      </c>
      <c r="D31" s="105" t="s">
        <v>11</v>
      </c>
      <c r="E31" s="105">
        <v>1041</v>
      </c>
      <c r="F31" s="105">
        <v>77</v>
      </c>
      <c r="G31" s="105">
        <f t="shared" si="0"/>
        <v>1118</v>
      </c>
      <c r="H31" s="104">
        <f t="shared" si="1"/>
        <v>1229.8000000000002</v>
      </c>
      <c r="I31" s="102">
        <f>I30</f>
        <v>38360</v>
      </c>
      <c r="J31" s="83">
        <f t="shared" si="3"/>
        <v>42886480</v>
      </c>
      <c r="K31" s="84">
        <f t="shared" si="4"/>
        <v>38597832</v>
      </c>
      <c r="L31" s="84">
        <f t="shared" si="5"/>
        <v>34309184</v>
      </c>
      <c r="M31" s="85">
        <f t="shared" si="6"/>
        <v>107000</v>
      </c>
    </row>
    <row r="32" spans="1:19" x14ac:dyDescent="0.25">
      <c r="A32" s="102">
        <v>31</v>
      </c>
      <c r="B32" s="105">
        <v>101</v>
      </c>
      <c r="C32" s="105">
        <v>1</v>
      </c>
      <c r="D32" s="105" t="s">
        <v>11</v>
      </c>
      <c r="E32" s="105">
        <v>1220</v>
      </c>
      <c r="F32" s="105">
        <v>145</v>
      </c>
      <c r="G32" s="105">
        <f t="shared" si="0"/>
        <v>1365</v>
      </c>
      <c r="H32" s="104">
        <f t="shared" si="1"/>
        <v>1501.5000000000002</v>
      </c>
      <c r="I32" s="102">
        <f>I31+140</f>
        <v>38500</v>
      </c>
      <c r="J32" s="83">
        <f t="shared" si="3"/>
        <v>52552500</v>
      </c>
      <c r="K32" s="84">
        <f t="shared" si="4"/>
        <v>47297250</v>
      </c>
      <c r="L32" s="84">
        <f t="shared" si="5"/>
        <v>42042000</v>
      </c>
      <c r="M32" s="85">
        <f t="shared" si="6"/>
        <v>131500</v>
      </c>
    </row>
    <row r="33" spans="1:18" ht="16.5" x14ac:dyDescent="0.3">
      <c r="A33" s="102">
        <v>32</v>
      </c>
      <c r="B33" s="105">
        <v>102</v>
      </c>
      <c r="C33" s="105">
        <v>1</v>
      </c>
      <c r="D33" s="105" t="s">
        <v>11</v>
      </c>
      <c r="E33" s="105">
        <v>1220</v>
      </c>
      <c r="F33" s="105">
        <v>145</v>
      </c>
      <c r="G33" s="105">
        <f t="shared" si="0"/>
        <v>1365</v>
      </c>
      <c r="H33" s="104">
        <f t="shared" si="1"/>
        <v>1501.5000000000002</v>
      </c>
      <c r="I33" s="102">
        <f>I32</f>
        <v>38500</v>
      </c>
      <c r="J33" s="83">
        <f t="shared" si="3"/>
        <v>52552500</v>
      </c>
      <c r="K33" s="84">
        <f t="shared" si="4"/>
        <v>47297250</v>
      </c>
      <c r="L33" s="84">
        <f t="shared" si="5"/>
        <v>42042000</v>
      </c>
      <c r="M33" s="85">
        <f t="shared" si="6"/>
        <v>131500</v>
      </c>
      <c r="N33" s="76"/>
      <c r="R33" s="2"/>
    </row>
    <row r="34" spans="1:18" ht="16.5" x14ac:dyDescent="0.3">
      <c r="A34" s="102">
        <v>33</v>
      </c>
      <c r="B34" s="105">
        <v>201</v>
      </c>
      <c r="C34" s="105">
        <v>2</v>
      </c>
      <c r="D34" s="105" t="s">
        <v>11</v>
      </c>
      <c r="E34" s="105">
        <v>1220</v>
      </c>
      <c r="F34" s="105">
        <v>145</v>
      </c>
      <c r="G34" s="105">
        <f t="shared" si="0"/>
        <v>1365</v>
      </c>
      <c r="H34" s="104">
        <f t="shared" si="1"/>
        <v>1501.5000000000002</v>
      </c>
      <c r="I34" s="102">
        <f>I33+140</f>
        <v>38640</v>
      </c>
      <c r="J34" s="83">
        <f t="shared" si="3"/>
        <v>52743600</v>
      </c>
      <c r="K34" s="84">
        <f t="shared" si="4"/>
        <v>47469240</v>
      </c>
      <c r="L34" s="84">
        <f t="shared" si="5"/>
        <v>42194880</v>
      </c>
      <c r="M34" s="85">
        <f t="shared" si="6"/>
        <v>132000</v>
      </c>
      <c r="N34" s="76"/>
      <c r="R34" s="2"/>
    </row>
    <row r="35" spans="1:18" ht="16.5" x14ac:dyDescent="0.3">
      <c r="A35" s="102">
        <v>34</v>
      </c>
      <c r="B35" s="105">
        <v>202</v>
      </c>
      <c r="C35" s="105">
        <v>2</v>
      </c>
      <c r="D35" s="105" t="s">
        <v>11</v>
      </c>
      <c r="E35" s="105">
        <v>1220</v>
      </c>
      <c r="F35" s="105">
        <v>145</v>
      </c>
      <c r="G35" s="105">
        <f t="shared" si="0"/>
        <v>1365</v>
      </c>
      <c r="H35" s="104">
        <f t="shared" si="1"/>
        <v>1501.5000000000002</v>
      </c>
      <c r="I35" s="102">
        <f t="shared" ref="I35:I98" si="7">I34</f>
        <v>38640</v>
      </c>
      <c r="J35" s="83">
        <f t="shared" si="3"/>
        <v>52743600</v>
      </c>
      <c r="K35" s="84">
        <f t="shared" si="4"/>
        <v>47469240</v>
      </c>
      <c r="L35" s="84">
        <f t="shared" si="5"/>
        <v>42194880</v>
      </c>
      <c r="M35" s="85">
        <f t="shared" si="6"/>
        <v>132000</v>
      </c>
      <c r="N35" s="76"/>
      <c r="R35" s="2"/>
    </row>
    <row r="36" spans="1:18" ht="16.5" x14ac:dyDescent="0.3">
      <c r="A36" s="102">
        <v>35</v>
      </c>
      <c r="B36" s="105">
        <v>203</v>
      </c>
      <c r="C36" s="105">
        <v>2</v>
      </c>
      <c r="D36" s="105" t="s">
        <v>13</v>
      </c>
      <c r="E36" s="105">
        <v>797</v>
      </c>
      <c r="F36" s="105">
        <v>84</v>
      </c>
      <c r="G36" s="105">
        <f t="shared" si="0"/>
        <v>881</v>
      </c>
      <c r="H36" s="104">
        <f t="shared" si="1"/>
        <v>969.1</v>
      </c>
      <c r="I36" s="102">
        <f t="shared" si="7"/>
        <v>38640</v>
      </c>
      <c r="J36" s="83">
        <f t="shared" si="3"/>
        <v>34041840</v>
      </c>
      <c r="K36" s="84">
        <f t="shared" si="4"/>
        <v>30637656</v>
      </c>
      <c r="L36" s="84">
        <f t="shared" si="5"/>
        <v>27233472</v>
      </c>
      <c r="M36" s="85">
        <f t="shared" si="6"/>
        <v>85000</v>
      </c>
      <c r="N36" s="76"/>
      <c r="R36" s="2"/>
    </row>
    <row r="37" spans="1:18" ht="16.5" x14ac:dyDescent="0.3">
      <c r="A37" s="102">
        <v>36</v>
      </c>
      <c r="B37" s="105">
        <v>204</v>
      </c>
      <c r="C37" s="105">
        <v>2</v>
      </c>
      <c r="D37" s="105" t="s">
        <v>13</v>
      </c>
      <c r="E37" s="105">
        <v>817</v>
      </c>
      <c r="F37" s="105">
        <v>41</v>
      </c>
      <c r="G37" s="105">
        <f t="shared" si="0"/>
        <v>858</v>
      </c>
      <c r="H37" s="104">
        <f t="shared" si="1"/>
        <v>943.80000000000007</v>
      </c>
      <c r="I37" s="102">
        <f t="shared" si="7"/>
        <v>38640</v>
      </c>
      <c r="J37" s="83">
        <f t="shared" si="3"/>
        <v>33153120</v>
      </c>
      <c r="K37" s="84">
        <f t="shared" si="4"/>
        <v>29837808</v>
      </c>
      <c r="L37" s="84">
        <f t="shared" si="5"/>
        <v>26522496</v>
      </c>
      <c r="M37" s="85">
        <f t="shared" si="6"/>
        <v>83000</v>
      </c>
      <c r="N37" s="76"/>
      <c r="R37" s="2"/>
    </row>
    <row r="38" spans="1:18" ht="16.5" x14ac:dyDescent="0.3">
      <c r="A38" s="102">
        <v>37</v>
      </c>
      <c r="B38" s="105">
        <v>205</v>
      </c>
      <c r="C38" s="105">
        <v>2</v>
      </c>
      <c r="D38" s="105" t="s">
        <v>11</v>
      </c>
      <c r="E38" s="105">
        <v>1041</v>
      </c>
      <c r="F38" s="105">
        <v>77</v>
      </c>
      <c r="G38" s="105">
        <f t="shared" si="0"/>
        <v>1118</v>
      </c>
      <c r="H38" s="104">
        <f t="shared" si="1"/>
        <v>1229.8000000000002</v>
      </c>
      <c r="I38" s="102">
        <f t="shared" si="7"/>
        <v>38640</v>
      </c>
      <c r="J38" s="83">
        <f t="shared" si="3"/>
        <v>43199520</v>
      </c>
      <c r="K38" s="84">
        <f t="shared" si="4"/>
        <v>38879568</v>
      </c>
      <c r="L38" s="84">
        <f t="shared" si="5"/>
        <v>34559616</v>
      </c>
      <c r="M38" s="85">
        <f t="shared" si="6"/>
        <v>108000</v>
      </c>
      <c r="N38" s="76"/>
      <c r="R38" s="2"/>
    </row>
    <row r="39" spans="1:18" ht="16.5" x14ac:dyDescent="0.3">
      <c r="A39" s="102">
        <v>38</v>
      </c>
      <c r="B39" s="105">
        <v>206</v>
      </c>
      <c r="C39" s="105">
        <v>2</v>
      </c>
      <c r="D39" s="105" t="s">
        <v>13</v>
      </c>
      <c r="E39" s="105">
        <v>695</v>
      </c>
      <c r="F39" s="105">
        <v>39</v>
      </c>
      <c r="G39" s="105">
        <f t="shared" si="0"/>
        <v>734</v>
      </c>
      <c r="H39" s="104">
        <f t="shared" si="1"/>
        <v>807.40000000000009</v>
      </c>
      <c r="I39" s="102">
        <f t="shared" si="7"/>
        <v>38640</v>
      </c>
      <c r="J39" s="83">
        <f t="shared" si="3"/>
        <v>28361760</v>
      </c>
      <c r="K39" s="84">
        <f t="shared" si="4"/>
        <v>25525584</v>
      </c>
      <c r="L39" s="84">
        <f t="shared" si="5"/>
        <v>22689408</v>
      </c>
      <c r="M39" s="85">
        <f t="shared" si="6"/>
        <v>71000</v>
      </c>
      <c r="N39" s="76"/>
      <c r="R39" s="2"/>
    </row>
    <row r="40" spans="1:18" ht="16.5" x14ac:dyDescent="0.3">
      <c r="A40" s="102">
        <v>39</v>
      </c>
      <c r="B40" s="105">
        <v>207</v>
      </c>
      <c r="C40" s="105">
        <v>2</v>
      </c>
      <c r="D40" s="105" t="s">
        <v>13</v>
      </c>
      <c r="E40" s="105">
        <v>695</v>
      </c>
      <c r="F40" s="105">
        <v>39</v>
      </c>
      <c r="G40" s="105">
        <f t="shared" si="0"/>
        <v>734</v>
      </c>
      <c r="H40" s="104">
        <f t="shared" si="1"/>
        <v>807.40000000000009</v>
      </c>
      <c r="I40" s="102">
        <f t="shared" si="7"/>
        <v>38640</v>
      </c>
      <c r="J40" s="83">
        <f t="shared" si="3"/>
        <v>28361760</v>
      </c>
      <c r="K40" s="84">
        <f t="shared" si="4"/>
        <v>25525584</v>
      </c>
      <c r="L40" s="84">
        <f t="shared" si="5"/>
        <v>22689408</v>
      </c>
      <c r="M40" s="85">
        <f t="shared" si="6"/>
        <v>71000</v>
      </c>
      <c r="N40" s="76"/>
      <c r="R40" s="2"/>
    </row>
    <row r="41" spans="1:18" ht="16.5" x14ac:dyDescent="0.3">
      <c r="A41" s="102">
        <v>40</v>
      </c>
      <c r="B41" s="105">
        <v>208</v>
      </c>
      <c r="C41" s="105">
        <v>2</v>
      </c>
      <c r="D41" s="105" t="s">
        <v>13</v>
      </c>
      <c r="E41" s="105">
        <v>712</v>
      </c>
      <c r="F41" s="105">
        <v>39</v>
      </c>
      <c r="G41" s="105">
        <f t="shared" si="0"/>
        <v>751</v>
      </c>
      <c r="H41" s="104">
        <f t="shared" si="1"/>
        <v>826.1</v>
      </c>
      <c r="I41" s="102">
        <f t="shared" si="7"/>
        <v>38640</v>
      </c>
      <c r="J41" s="83">
        <f t="shared" si="3"/>
        <v>29018640</v>
      </c>
      <c r="K41" s="84">
        <f t="shared" si="4"/>
        <v>26116776</v>
      </c>
      <c r="L41" s="84">
        <f t="shared" si="5"/>
        <v>23214912</v>
      </c>
      <c r="M41" s="85">
        <f t="shared" si="6"/>
        <v>72500</v>
      </c>
      <c r="N41" s="76"/>
      <c r="R41" s="2"/>
    </row>
    <row r="42" spans="1:18" ht="16.5" x14ac:dyDescent="0.3">
      <c r="A42" s="102">
        <v>41</v>
      </c>
      <c r="B42" s="105">
        <v>209</v>
      </c>
      <c r="C42" s="105">
        <v>2</v>
      </c>
      <c r="D42" s="105" t="s">
        <v>11</v>
      </c>
      <c r="E42" s="105">
        <v>995</v>
      </c>
      <c r="F42" s="105">
        <v>53</v>
      </c>
      <c r="G42" s="105">
        <f t="shared" si="0"/>
        <v>1048</v>
      </c>
      <c r="H42" s="104">
        <f t="shared" si="1"/>
        <v>1152.8000000000002</v>
      </c>
      <c r="I42" s="102">
        <f t="shared" si="7"/>
        <v>38640</v>
      </c>
      <c r="J42" s="83">
        <f t="shared" si="3"/>
        <v>40494720</v>
      </c>
      <c r="K42" s="84">
        <f t="shared" si="4"/>
        <v>36445248</v>
      </c>
      <c r="L42" s="84">
        <f t="shared" si="5"/>
        <v>32395776</v>
      </c>
      <c r="M42" s="85">
        <f t="shared" si="6"/>
        <v>101000</v>
      </c>
      <c r="N42" s="76"/>
      <c r="R42" s="2"/>
    </row>
    <row r="43" spans="1:18" ht="16.5" x14ac:dyDescent="0.3">
      <c r="A43" s="102">
        <v>42</v>
      </c>
      <c r="B43" s="105">
        <v>301</v>
      </c>
      <c r="C43" s="105">
        <v>3</v>
      </c>
      <c r="D43" s="105" t="s">
        <v>11</v>
      </c>
      <c r="E43" s="105">
        <v>1220</v>
      </c>
      <c r="F43" s="105">
        <v>145</v>
      </c>
      <c r="G43" s="105">
        <f t="shared" si="0"/>
        <v>1365</v>
      </c>
      <c r="H43" s="104">
        <f t="shared" si="1"/>
        <v>1501.5000000000002</v>
      </c>
      <c r="I43" s="102">
        <f>I42+140</f>
        <v>38780</v>
      </c>
      <c r="J43" s="83">
        <f t="shared" si="3"/>
        <v>52934700</v>
      </c>
      <c r="K43" s="84">
        <f t="shared" si="4"/>
        <v>47641230</v>
      </c>
      <c r="L43" s="84">
        <f t="shared" si="5"/>
        <v>42347760</v>
      </c>
      <c r="M43" s="85">
        <f t="shared" si="6"/>
        <v>132500</v>
      </c>
      <c r="N43" s="76"/>
      <c r="R43" s="2"/>
    </row>
    <row r="44" spans="1:18" ht="16.5" x14ac:dyDescent="0.3">
      <c r="A44" s="102">
        <v>43</v>
      </c>
      <c r="B44" s="105">
        <v>302</v>
      </c>
      <c r="C44" s="105">
        <v>3</v>
      </c>
      <c r="D44" s="105" t="s">
        <v>11</v>
      </c>
      <c r="E44" s="105">
        <v>1220</v>
      </c>
      <c r="F44" s="105">
        <v>145</v>
      </c>
      <c r="G44" s="105">
        <f t="shared" si="0"/>
        <v>1365</v>
      </c>
      <c r="H44" s="104">
        <f t="shared" si="1"/>
        <v>1501.5000000000002</v>
      </c>
      <c r="I44" s="102">
        <f t="shared" si="7"/>
        <v>38780</v>
      </c>
      <c r="J44" s="83">
        <f t="shared" si="3"/>
        <v>52934700</v>
      </c>
      <c r="K44" s="84">
        <f t="shared" si="4"/>
        <v>47641230</v>
      </c>
      <c r="L44" s="84">
        <f t="shared" si="5"/>
        <v>42347760</v>
      </c>
      <c r="M44" s="85">
        <f t="shared" si="6"/>
        <v>132500</v>
      </c>
      <c r="N44" s="76"/>
      <c r="R44" s="2"/>
    </row>
    <row r="45" spans="1:18" ht="16.5" x14ac:dyDescent="0.3">
      <c r="A45" s="102">
        <v>44</v>
      </c>
      <c r="B45" s="105">
        <v>303</v>
      </c>
      <c r="C45" s="105">
        <v>3</v>
      </c>
      <c r="D45" s="105" t="s">
        <v>13</v>
      </c>
      <c r="E45" s="105">
        <v>797</v>
      </c>
      <c r="F45" s="105">
        <v>84</v>
      </c>
      <c r="G45" s="105">
        <f t="shared" si="0"/>
        <v>881</v>
      </c>
      <c r="H45" s="104">
        <f t="shared" si="1"/>
        <v>969.1</v>
      </c>
      <c r="I45" s="102">
        <f t="shared" si="7"/>
        <v>38780</v>
      </c>
      <c r="J45" s="83">
        <f t="shared" si="3"/>
        <v>34165180</v>
      </c>
      <c r="K45" s="84">
        <f t="shared" si="4"/>
        <v>30748662</v>
      </c>
      <c r="L45" s="84">
        <f t="shared" si="5"/>
        <v>27332144</v>
      </c>
      <c r="M45" s="85">
        <f t="shared" si="6"/>
        <v>85500</v>
      </c>
      <c r="N45" s="76"/>
      <c r="R45" s="2"/>
    </row>
    <row r="46" spans="1:18" ht="16.5" x14ac:dyDescent="0.3">
      <c r="A46" s="102">
        <v>45</v>
      </c>
      <c r="B46" s="105">
        <v>304</v>
      </c>
      <c r="C46" s="105">
        <v>3</v>
      </c>
      <c r="D46" s="105" t="s">
        <v>13</v>
      </c>
      <c r="E46" s="105">
        <v>817</v>
      </c>
      <c r="F46" s="105">
        <v>41</v>
      </c>
      <c r="G46" s="105">
        <f t="shared" si="0"/>
        <v>858</v>
      </c>
      <c r="H46" s="104">
        <f t="shared" si="1"/>
        <v>943.80000000000007</v>
      </c>
      <c r="I46" s="102">
        <f t="shared" si="7"/>
        <v>38780</v>
      </c>
      <c r="J46" s="83">
        <f t="shared" si="3"/>
        <v>33273240</v>
      </c>
      <c r="K46" s="84">
        <f t="shared" si="4"/>
        <v>29945916</v>
      </c>
      <c r="L46" s="84">
        <f t="shared" si="5"/>
        <v>26618592</v>
      </c>
      <c r="M46" s="85">
        <f t="shared" si="6"/>
        <v>83000</v>
      </c>
      <c r="N46" s="76"/>
      <c r="R46" s="2"/>
    </row>
    <row r="47" spans="1:18" ht="16.5" x14ac:dyDescent="0.3">
      <c r="A47" s="102">
        <v>46</v>
      </c>
      <c r="B47" s="105">
        <v>305</v>
      </c>
      <c r="C47" s="105">
        <v>3</v>
      </c>
      <c r="D47" s="105" t="s">
        <v>11</v>
      </c>
      <c r="E47" s="105">
        <v>1041</v>
      </c>
      <c r="F47" s="105">
        <v>77</v>
      </c>
      <c r="G47" s="105">
        <f t="shared" si="0"/>
        <v>1118</v>
      </c>
      <c r="H47" s="104">
        <f t="shared" si="1"/>
        <v>1229.8000000000002</v>
      </c>
      <c r="I47" s="102">
        <f t="shared" si="7"/>
        <v>38780</v>
      </c>
      <c r="J47" s="83">
        <f t="shared" si="3"/>
        <v>43356040</v>
      </c>
      <c r="K47" s="84">
        <f t="shared" si="4"/>
        <v>39020436</v>
      </c>
      <c r="L47" s="84">
        <f t="shared" si="5"/>
        <v>34684832</v>
      </c>
      <c r="M47" s="85">
        <f t="shared" si="6"/>
        <v>108500</v>
      </c>
      <c r="N47" s="76"/>
      <c r="R47" s="2"/>
    </row>
    <row r="48" spans="1:18" ht="16.5" x14ac:dyDescent="0.3">
      <c r="A48" s="102">
        <v>47</v>
      </c>
      <c r="B48" s="105">
        <v>306</v>
      </c>
      <c r="C48" s="105">
        <v>3</v>
      </c>
      <c r="D48" s="105" t="s">
        <v>13</v>
      </c>
      <c r="E48" s="105">
        <v>695</v>
      </c>
      <c r="F48" s="105">
        <v>39</v>
      </c>
      <c r="G48" s="105">
        <f t="shared" si="0"/>
        <v>734</v>
      </c>
      <c r="H48" s="104">
        <f t="shared" si="1"/>
        <v>807.40000000000009</v>
      </c>
      <c r="I48" s="102">
        <f t="shared" si="7"/>
        <v>38780</v>
      </c>
      <c r="J48" s="83">
        <f t="shared" si="3"/>
        <v>28464520</v>
      </c>
      <c r="K48" s="84">
        <f t="shared" si="4"/>
        <v>25618068</v>
      </c>
      <c r="L48" s="84">
        <f t="shared" si="5"/>
        <v>22771616</v>
      </c>
      <c r="M48" s="85">
        <f t="shared" si="6"/>
        <v>71000</v>
      </c>
      <c r="N48" s="76"/>
      <c r="R48" s="2"/>
    </row>
    <row r="49" spans="1:18" ht="16.5" x14ac:dyDescent="0.3">
      <c r="A49" s="102">
        <v>48</v>
      </c>
      <c r="B49" s="105">
        <v>307</v>
      </c>
      <c r="C49" s="105">
        <v>3</v>
      </c>
      <c r="D49" s="105" t="s">
        <v>13</v>
      </c>
      <c r="E49" s="105">
        <v>695</v>
      </c>
      <c r="F49" s="105">
        <v>39</v>
      </c>
      <c r="G49" s="105">
        <f t="shared" si="0"/>
        <v>734</v>
      </c>
      <c r="H49" s="104">
        <f t="shared" si="1"/>
        <v>807.40000000000009</v>
      </c>
      <c r="I49" s="102">
        <f t="shared" si="7"/>
        <v>38780</v>
      </c>
      <c r="J49" s="83">
        <f t="shared" si="3"/>
        <v>28464520</v>
      </c>
      <c r="K49" s="84">
        <f t="shared" si="4"/>
        <v>25618068</v>
      </c>
      <c r="L49" s="84">
        <f t="shared" si="5"/>
        <v>22771616</v>
      </c>
      <c r="M49" s="85">
        <f t="shared" si="6"/>
        <v>71000</v>
      </c>
      <c r="N49" s="76"/>
      <c r="O49" s="79">
        <f>K49/E49</f>
        <v>36860.52949640288</v>
      </c>
      <c r="R49" s="2"/>
    </row>
    <row r="50" spans="1:18" ht="16.5" x14ac:dyDescent="0.3">
      <c r="A50" s="102">
        <v>49</v>
      </c>
      <c r="B50" s="103">
        <v>308</v>
      </c>
      <c r="C50" s="104">
        <v>3</v>
      </c>
      <c r="D50" s="104" t="s">
        <v>13</v>
      </c>
      <c r="E50" s="105">
        <v>712</v>
      </c>
      <c r="F50" s="105">
        <v>39</v>
      </c>
      <c r="G50" s="105">
        <f t="shared" si="0"/>
        <v>751</v>
      </c>
      <c r="H50" s="104">
        <f t="shared" si="1"/>
        <v>826.1</v>
      </c>
      <c r="I50" s="102">
        <f t="shared" si="7"/>
        <v>38780</v>
      </c>
      <c r="J50" s="83">
        <f t="shared" si="3"/>
        <v>29123780</v>
      </c>
      <c r="K50" s="84">
        <f t="shared" si="4"/>
        <v>26211402</v>
      </c>
      <c r="L50" s="84">
        <f t="shared" si="5"/>
        <v>23299024</v>
      </c>
      <c r="M50" s="85">
        <f t="shared" si="6"/>
        <v>73000</v>
      </c>
      <c r="N50" s="76"/>
      <c r="R50" s="2"/>
    </row>
    <row r="51" spans="1:18" ht="16.5" x14ac:dyDescent="0.3">
      <c r="A51" s="102">
        <v>50</v>
      </c>
      <c r="B51" s="103">
        <v>309</v>
      </c>
      <c r="C51" s="104">
        <v>3</v>
      </c>
      <c r="D51" s="104" t="s">
        <v>11</v>
      </c>
      <c r="E51" s="105">
        <v>995</v>
      </c>
      <c r="F51" s="105">
        <v>53</v>
      </c>
      <c r="G51" s="105">
        <f t="shared" si="0"/>
        <v>1048</v>
      </c>
      <c r="H51" s="104">
        <f t="shared" si="1"/>
        <v>1152.8000000000002</v>
      </c>
      <c r="I51" s="102">
        <f t="shared" si="7"/>
        <v>38780</v>
      </c>
      <c r="J51" s="83">
        <f t="shared" si="3"/>
        <v>40641440</v>
      </c>
      <c r="K51" s="84">
        <f t="shared" si="4"/>
        <v>36577296</v>
      </c>
      <c r="L51" s="84">
        <f t="shared" si="5"/>
        <v>32513152</v>
      </c>
      <c r="M51" s="85">
        <f t="shared" si="6"/>
        <v>101500</v>
      </c>
      <c r="N51" s="76"/>
      <c r="R51" s="2"/>
    </row>
    <row r="52" spans="1:18" ht="16.5" x14ac:dyDescent="0.3">
      <c r="A52" s="102">
        <v>51</v>
      </c>
      <c r="B52" s="103">
        <v>401</v>
      </c>
      <c r="C52" s="104">
        <v>4</v>
      </c>
      <c r="D52" s="104" t="s">
        <v>11</v>
      </c>
      <c r="E52" s="105">
        <v>1220</v>
      </c>
      <c r="F52" s="105">
        <v>145</v>
      </c>
      <c r="G52" s="105">
        <f t="shared" si="0"/>
        <v>1365</v>
      </c>
      <c r="H52" s="104">
        <f t="shared" si="1"/>
        <v>1501.5000000000002</v>
      </c>
      <c r="I52" s="102">
        <f>I51+140</f>
        <v>38920</v>
      </c>
      <c r="J52" s="83">
        <f t="shared" si="3"/>
        <v>53125800</v>
      </c>
      <c r="K52" s="84">
        <f t="shared" si="4"/>
        <v>47813220</v>
      </c>
      <c r="L52" s="84">
        <f t="shared" si="5"/>
        <v>42500640</v>
      </c>
      <c r="M52" s="85">
        <f t="shared" si="6"/>
        <v>133000</v>
      </c>
      <c r="N52" s="76"/>
      <c r="R52" s="2"/>
    </row>
    <row r="53" spans="1:18" ht="16.5" x14ac:dyDescent="0.3">
      <c r="A53" s="102">
        <v>52</v>
      </c>
      <c r="B53" s="103">
        <v>402</v>
      </c>
      <c r="C53" s="104">
        <v>4</v>
      </c>
      <c r="D53" s="104" t="s">
        <v>11</v>
      </c>
      <c r="E53" s="105">
        <v>1220</v>
      </c>
      <c r="F53" s="105">
        <v>145</v>
      </c>
      <c r="G53" s="105">
        <f t="shared" si="0"/>
        <v>1365</v>
      </c>
      <c r="H53" s="104">
        <f t="shared" si="1"/>
        <v>1501.5000000000002</v>
      </c>
      <c r="I53" s="102">
        <f t="shared" si="7"/>
        <v>38920</v>
      </c>
      <c r="J53" s="83">
        <f t="shared" si="3"/>
        <v>53125800</v>
      </c>
      <c r="K53" s="84">
        <f t="shared" si="4"/>
        <v>47813220</v>
      </c>
      <c r="L53" s="84">
        <f t="shared" si="5"/>
        <v>42500640</v>
      </c>
      <c r="M53" s="85">
        <f t="shared" si="6"/>
        <v>133000</v>
      </c>
      <c r="N53" s="76"/>
      <c r="R53" s="2"/>
    </row>
    <row r="54" spans="1:18" ht="16.5" x14ac:dyDescent="0.3">
      <c r="A54" s="102">
        <v>53</v>
      </c>
      <c r="B54" s="103">
        <v>403</v>
      </c>
      <c r="C54" s="104">
        <v>4</v>
      </c>
      <c r="D54" s="104" t="s">
        <v>13</v>
      </c>
      <c r="E54" s="105">
        <v>797</v>
      </c>
      <c r="F54" s="105">
        <v>84</v>
      </c>
      <c r="G54" s="105">
        <f t="shared" si="0"/>
        <v>881</v>
      </c>
      <c r="H54" s="104">
        <f t="shared" si="1"/>
        <v>969.1</v>
      </c>
      <c r="I54" s="102">
        <f t="shared" si="7"/>
        <v>38920</v>
      </c>
      <c r="J54" s="83">
        <f t="shared" si="3"/>
        <v>34288520</v>
      </c>
      <c r="K54" s="84">
        <f t="shared" si="4"/>
        <v>30859668</v>
      </c>
      <c r="L54" s="84">
        <f t="shared" si="5"/>
        <v>27430816</v>
      </c>
      <c r="M54" s="85">
        <f t="shared" si="6"/>
        <v>85500</v>
      </c>
      <c r="N54" s="76"/>
      <c r="R54" s="2"/>
    </row>
    <row r="55" spans="1:18" ht="16.5" x14ac:dyDescent="0.3">
      <c r="A55" s="102">
        <v>54</v>
      </c>
      <c r="B55" s="103">
        <v>404</v>
      </c>
      <c r="C55" s="104">
        <v>4</v>
      </c>
      <c r="D55" s="104" t="s">
        <v>13</v>
      </c>
      <c r="E55" s="105">
        <v>817</v>
      </c>
      <c r="F55" s="105">
        <v>41</v>
      </c>
      <c r="G55" s="105">
        <f t="shared" si="0"/>
        <v>858</v>
      </c>
      <c r="H55" s="104">
        <f t="shared" si="1"/>
        <v>943.80000000000007</v>
      </c>
      <c r="I55" s="102">
        <f t="shared" si="7"/>
        <v>38920</v>
      </c>
      <c r="J55" s="83">
        <f t="shared" si="3"/>
        <v>33393360</v>
      </c>
      <c r="K55" s="84">
        <f t="shared" si="4"/>
        <v>30054024</v>
      </c>
      <c r="L55" s="84">
        <f t="shared" si="5"/>
        <v>26714688</v>
      </c>
      <c r="M55" s="85">
        <f t="shared" si="6"/>
        <v>83500</v>
      </c>
      <c r="N55" s="76"/>
      <c r="R55" s="2"/>
    </row>
    <row r="56" spans="1:18" ht="16.5" x14ac:dyDescent="0.3">
      <c r="A56" s="102">
        <v>55</v>
      </c>
      <c r="B56" s="103">
        <v>405</v>
      </c>
      <c r="C56" s="104">
        <v>4</v>
      </c>
      <c r="D56" s="104" t="s">
        <v>11</v>
      </c>
      <c r="E56" s="105">
        <v>1041</v>
      </c>
      <c r="F56" s="105">
        <v>77</v>
      </c>
      <c r="G56" s="105">
        <f t="shared" si="0"/>
        <v>1118</v>
      </c>
      <c r="H56" s="104">
        <f t="shared" si="1"/>
        <v>1229.8000000000002</v>
      </c>
      <c r="I56" s="102">
        <f t="shared" si="7"/>
        <v>38920</v>
      </c>
      <c r="J56" s="83">
        <f t="shared" si="3"/>
        <v>43512560</v>
      </c>
      <c r="K56" s="84">
        <f t="shared" si="4"/>
        <v>39161304</v>
      </c>
      <c r="L56" s="84">
        <f t="shared" si="5"/>
        <v>34810048</v>
      </c>
      <c r="M56" s="85">
        <f t="shared" si="6"/>
        <v>109000</v>
      </c>
      <c r="N56" s="76"/>
      <c r="R56" s="2"/>
    </row>
    <row r="57" spans="1:18" ht="16.5" x14ac:dyDescent="0.3">
      <c r="A57" s="102">
        <v>56</v>
      </c>
      <c r="B57" s="103">
        <v>406</v>
      </c>
      <c r="C57" s="104">
        <v>4</v>
      </c>
      <c r="D57" s="104" t="s">
        <v>13</v>
      </c>
      <c r="E57" s="105">
        <v>695</v>
      </c>
      <c r="F57" s="105">
        <v>39</v>
      </c>
      <c r="G57" s="105">
        <f t="shared" si="0"/>
        <v>734</v>
      </c>
      <c r="H57" s="104">
        <f t="shared" si="1"/>
        <v>807.40000000000009</v>
      </c>
      <c r="I57" s="102">
        <f t="shared" si="7"/>
        <v>38920</v>
      </c>
      <c r="J57" s="83">
        <f t="shared" si="3"/>
        <v>28567280</v>
      </c>
      <c r="K57" s="84">
        <f t="shared" si="4"/>
        <v>25710552</v>
      </c>
      <c r="L57" s="84">
        <f t="shared" si="5"/>
        <v>22853824</v>
      </c>
      <c r="M57" s="85">
        <f t="shared" si="6"/>
        <v>71500</v>
      </c>
      <c r="N57" s="76"/>
      <c r="R57" s="2"/>
    </row>
    <row r="58" spans="1:18" ht="16.5" x14ac:dyDescent="0.3">
      <c r="A58" s="102">
        <v>57</v>
      </c>
      <c r="B58" s="103">
        <v>407</v>
      </c>
      <c r="C58" s="104">
        <v>4</v>
      </c>
      <c r="D58" s="104" t="s">
        <v>13</v>
      </c>
      <c r="E58" s="105">
        <v>695</v>
      </c>
      <c r="F58" s="105">
        <v>39</v>
      </c>
      <c r="G58" s="105">
        <f t="shared" si="0"/>
        <v>734</v>
      </c>
      <c r="H58" s="104">
        <f t="shared" si="1"/>
        <v>807.40000000000009</v>
      </c>
      <c r="I58" s="102">
        <f t="shared" si="7"/>
        <v>38920</v>
      </c>
      <c r="J58" s="83">
        <f t="shared" si="3"/>
        <v>28567280</v>
      </c>
      <c r="K58" s="84">
        <f t="shared" si="4"/>
        <v>25710552</v>
      </c>
      <c r="L58" s="84">
        <f t="shared" si="5"/>
        <v>22853824</v>
      </c>
      <c r="M58" s="85">
        <f t="shared" si="6"/>
        <v>71500</v>
      </c>
      <c r="N58" s="76"/>
      <c r="R58" s="2"/>
    </row>
    <row r="59" spans="1:18" ht="16.5" x14ac:dyDescent="0.3">
      <c r="A59" s="102">
        <v>58</v>
      </c>
      <c r="B59" s="103">
        <v>408</v>
      </c>
      <c r="C59" s="104">
        <v>4</v>
      </c>
      <c r="D59" s="104" t="s">
        <v>13</v>
      </c>
      <c r="E59" s="105">
        <v>712</v>
      </c>
      <c r="F59" s="105">
        <v>39</v>
      </c>
      <c r="G59" s="105">
        <f t="shared" si="0"/>
        <v>751</v>
      </c>
      <c r="H59" s="104">
        <f t="shared" si="1"/>
        <v>826.1</v>
      </c>
      <c r="I59" s="102">
        <f t="shared" si="7"/>
        <v>38920</v>
      </c>
      <c r="J59" s="83">
        <f t="shared" si="3"/>
        <v>29228920</v>
      </c>
      <c r="K59" s="84">
        <f t="shared" si="4"/>
        <v>26306028</v>
      </c>
      <c r="L59" s="84">
        <f t="shared" si="5"/>
        <v>23383136</v>
      </c>
      <c r="M59" s="85">
        <f t="shared" si="6"/>
        <v>73000</v>
      </c>
      <c r="N59" s="76"/>
      <c r="O59" s="50"/>
      <c r="P59" s="5"/>
      <c r="R59" s="2"/>
    </row>
    <row r="60" spans="1:18" ht="16.5" x14ac:dyDescent="0.3">
      <c r="A60" s="102">
        <v>59</v>
      </c>
      <c r="B60" s="103">
        <v>409</v>
      </c>
      <c r="C60" s="104">
        <v>4</v>
      </c>
      <c r="D60" s="104" t="s">
        <v>11</v>
      </c>
      <c r="E60" s="105">
        <v>995</v>
      </c>
      <c r="F60" s="105">
        <v>53</v>
      </c>
      <c r="G60" s="105">
        <f t="shared" si="0"/>
        <v>1048</v>
      </c>
      <c r="H60" s="104">
        <f t="shared" si="1"/>
        <v>1152.8000000000002</v>
      </c>
      <c r="I60" s="102">
        <f t="shared" si="7"/>
        <v>38920</v>
      </c>
      <c r="J60" s="83">
        <f t="shared" si="3"/>
        <v>40788160</v>
      </c>
      <c r="K60" s="84">
        <f t="shared" si="4"/>
        <v>36709344</v>
      </c>
      <c r="L60" s="84">
        <f t="shared" si="5"/>
        <v>32630528</v>
      </c>
      <c r="M60" s="85">
        <f t="shared" si="6"/>
        <v>102000</v>
      </c>
      <c r="N60" s="76"/>
      <c r="O60" s="50"/>
      <c r="P60" s="5"/>
      <c r="R60" s="2"/>
    </row>
    <row r="61" spans="1:18" ht="16.5" x14ac:dyDescent="0.3">
      <c r="A61" s="102">
        <v>60</v>
      </c>
      <c r="B61" s="103">
        <v>501</v>
      </c>
      <c r="C61" s="104">
        <v>5</v>
      </c>
      <c r="D61" s="104" t="s">
        <v>11</v>
      </c>
      <c r="E61" s="105">
        <v>1220</v>
      </c>
      <c r="F61" s="105">
        <v>145</v>
      </c>
      <c r="G61" s="105">
        <f t="shared" si="0"/>
        <v>1365</v>
      </c>
      <c r="H61" s="104">
        <f t="shared" si="1"/>
        <v>1501.5000000000002</v>
      </c>
      <c r="I61" s="102">
        <f>I60+140</f>
        <v>39060</v>
      </c>
      <c r="J61" s="83">
        <f t="shared" si="3"/>
        <v>53316900</v>
      </c>
      <c r="K61" s="84">
        <f t="shared" si="4"/>
        <v>47985210</v>
      </c>
      <c r="L61" s="84">
        <f t="shared" si="5"/>
        <v>42653520</v>
      </c>
      <c r="M61" s="85">
        <f t="shared" si="6"/>
        <v>133500</v>
      </c>
      <c r="N61" s="76"/>
      <c r="O61" s="50"/>
      <c r="P61" s="5"/>
      <c r="R61" s="2"/>
    </row>
    <row r="62" spans="1:18" ht="16.5" x14ac:dyDescent="0.3">
      <c r="A62" s="102">
        <v>61</v>
      </c>
      <c r="B62" s="103">
        <v>502</v>
      </c>
      <c r="C62" s="104">
        <v>5</v>
      </c>
      <c r="D62" s="104" t="s">
        <v>11</v>
      </c>
      <c r="E62" s="105">
        <v>1220</v>
      </c>
      <c r="F62" s="105">
        <v>145</v>
      </c>
      <c r="G62" s="105">
        <f t="shared" si="0"/>
        <v>1365</v>
      </c>
      <c r="H62" s="104">
        <f t="shared" si="1"/>
        <v>1501.5000000000002</v>
      </c>
      <c r="I62" s="102">
        <f t="shared" si="7"/>
        <v>39060</v>
      </c>
      <c r="J62" s="83">
        <f t="shared" si="3"/>
        <v>53316900</v>
      </c>
      <c r="K62" s="84">
        <f t="shared" si="4"/>
        <v>47985210</v>
      </c>
      <c r="L62" s="84">
        <f t="shared" si="5"/>
        <v>42653520</v>
      </c>
      <c r="M62" s="85">
        <f t="shared" si="6"/>
        <v>133500</v>
      </c>
      <c r="N62" s="76"/>
      <c r="O62" s="50"/>
      <c r="P62" s="5"/>
      <c r="R62" s="2"/>
    </row>
    <row r="63" spans="1:18" x14ac:dyDescent="0.25">
      <c r="A63" s="102">
        <v>62</v>
      </c>
      <c r="B63" s="103">
        <v>503</v>
      </c>
      <c r="C63" s="104">
        <v>5</v>
      </c>
      <c r="D63" s="104" t="s">
        <v>13</v>
      </c>
      <c r="E63" s="105">
        <v>797</v>
      </c>
      <c r="F63" s="105">
        <v>84</v>
      </c>
      <c r="G63" s="105">
        <f t="shared" si="0"/>
        <v>881</v>
      </c>
      <c r="H63" s="104">
        <f t="shared" si="1"/>
        <v>969.1</v>
      </c>
      <c r="I63" s="102">
        <f t="shared" si="7"/>
        <v>39060</v>
      </c>
      <c r="J63" s="83">
        <f t="shared" si="3"/>
        <v>34411860</v>
      </c>
      <c r="K63" s="84">
        <f t="shared" si="4"/>
        <v>30970674</v>
      </c>
      <c r="L63" s="84">
        <f t="shared" si="5"/>
        <v>27529488</v>
      </c>
      <c r="M63" s="85">
        <f t="shared" si="6"/>
        <v>86000</v>
      </c>
    </row>
    <row r="64" spans="1:18" x14ac:dyDescent="0.25">
      <c r="A64" s="102">
        <v>63</v>
      </c>
      <c r="B64" s="103">
        <v>504</v>
      </c>
      <c r="C64" s="104">
        <v>5</v>
      </c>
      <c r="D64" s="104" t="s">
        <v>13</v>
      </c>
      <c r="E64" s="105">
        <v>817</v>
      </c>
      <c r="F64" s="105">
        <v>41</v>
      </c>
      <c r="G64" s="105">
        <f t="shared" si="0"/>
        <v>858</v>
      </c>
      <c r="H64" s="104">
        <f t="shared" si="1"/>
        <v>943.80000000000007</v>
      </c>
      <c r="I64" s="102">
        <f t="shared" si="7"/>
        <v>39060</v>
      </c>
      <c r="J64" s="83">
        <f t="shared" si="3"/>
        <v>33513480</v>
      </c>
      <c r="K64" s="84">
        <f t="shared" si="4"/>
        <v>30162132</v>
      </c>
      <c r="L64" s="84">
        <f t="shared" si="5"/>
        <v>26810784</v>
      </c>
      <c r="M64" s="85">
        <f t="shared" si="6"/>
        <v>84000</v>
      </c>
    </row>
    <row r="65" spans="1:13" x14ac:dyDescent="0.25">
      <c r="A65" s="102">
        <v>64</v>
      </c>
      <c r="B65" s="103">
        <v>505</v>
      </c>
      <c r="C65" s="104">
        <v>5</v>
      </c>
      <c r="D65" s="104" t="s">
        <v>11</v>
      </c>
      <c r="E65" s="105">
        <v>1041</v>
      </c>
      <c r="F65" s="105">
        <v>77</v>
      </c>
      <c r="G65" s="105">
        <f t="shared" si="0"/>
        <v>1118</v>
      </c>
      <c r="H65" s="104">
        <f t="shared" si="1"/>
        <v>1229.8000000000002</v>
      </c>
      <c r="I65" s="102">
        <f t="shared" si="7"/>
        <v>39060</v>
      </c>
      <c r="J65" s="83">
        <f t="shared" si="3"/>
        <v>43669080</v>
      </c>
      <c r="K65" s="84">
        <f t="shared" si="4"/>
        <v>39302172</v>
      </c>
      <c r="L65" s="84">
        <f t="shared" si="5"/>
        <v>34935264</v>
      </c>
      <c r="M65" s="85">
        <f t="shared" si="6"/>
        <v>109000</v>
      </c>
    </row>
    <row r="66" spans="1:13" x14ac:dyDescent="0.25">
      <c r="A66" s="102">
        <v>65</v>
      </c>
      <c r="B66" s="103">
        <v>506</v>
      </c>
      <c r="C66" s="104">
        <v>5</v>
      </c>
      <c r="D66" s="104" t="s">
        <v>13</v>
      </c>
      <c r="E66" s="105">
        <v>695</v>
      </c>
      <c r="F66" s="105">
        <v>39</v>
      </c>
      <c r="G66" s="105">
        <f t="shared" si="0"/>
        <v>734</v>
      </c>
      <c r="H66" s="104">
        <f t="shared" si="1"/>
        <v>807.40000000000009</v>
      </c>
      <c r="I66" s="102">
        <f t="shared" si="7"/>
        <v>39060</v>
      </c>
      <c r="J66" s="83">
        <f t="shared" si="3"/>
        <v>28670040</v>
      </c>
      <c r="K66" s="84">
        <f t="shared" si="4"/>
        <v>25803036</v>
      </c>
      <c r="L66" s="84">
        <f t="shared" si="5"/>
        <v>22936032</v>
      </c>
      <c r="M66" s="85">
        <f t="shared" si="6"/>
        <v>71500</v>
      </c>
    </row>
    <row r="67" spans="1:13" x14ac:dyDescent="0.25">
      <c r="A67" s="102">
        <v>66</v>
      </c>
      <c r="B67" s="103">
        <v>507</v>
      </c>
      <c r="C67" s="104">
        <v>5</v>
      </c>
      <c r="D67" s="104" t="s">
        <v>13</v>
      </c>
      <c r="E67" s="105">
        <v>695</v>
      </c>
      <c r="F67" s="105">
        <v>39</v>
      </c>
      <c r="G67" s="105">
        <f t="shared" ref="G67:G130" si="8">E67+F67</f>
        <v>734</v>
      </c>
      <c r="H67" s="104">
        <f t="shared" ref="H67:H130" si="9">G67*1.1</f>
        <v>807.40000000000009</v>
      </c>
      <c r="I67" s="102">
        <f t="shared" si="7"/>
        <v>39060</v>
      </c>
      <c r="J67" s="83">
        <f t="shared" ref="J67:J130" si="10">G67*I67</f>
        <v>28670040</v>
      </c>
      <c r="K67" s="84">
        <f t="shared" ref="K67:K130" si="11">J67*0.9</f>
        <v>25803036</v>
      </c>
      <c r="L67" s="84">
        <f t="shared" ref="L67:L130" si="12">J67*0.8</f>
        <v>22936032</v>
      </c>
      <c r="M67" s="85">
        <f t="shared" ref="M67:M130" si="13">MROUND((J67*0.03/12),500)</f>
        <v>71500</v>
      </c>
    </row>
    <row r="68" spans="1:13" x14ac:dyDescent="0.25">
      <c r="A68" s="102">
        <v>67</v>
      </c>
      <c r="B68" s="103">
        <v>508</v>
      </c>
      <c r="C68" s="104">
        <v>5</v>
      </c>
      <c r="D68" s="104" t="s">
        <v>13</v>
      </c>
      <c r="E68" s="105">
        <v>712</v>
      </c>
      <c r="F68" s="105">
        <v>39</v>
      </c>
      <c r="G68" s="105">
        <f t="shared" si="8"/>
        <v>751</v>
      </c>
      <c r="H68" s="104">
        <f t="shared" si="9"/>
        <v>826.1</v>
      </c>
      <c r="I68" s="102">
        <f t="shared" si="7"/>
        <v>39060</v>
      </c>
      <c r="J68" s="83">
        <f t="shared" si="10"/>
        <v>29334060</v>
      </c>
      <c r="K68" s="84">
        <f t="shared" si="11"/>
        <v>26400654</v>
      </c>
      <c r="L68" s="84">
        <f t="shared" si="12"/>
        <v>23467248</v>
      </c>
      <c r="M68" s="85">
        <f t="shared" si="13"/>
        <v>73500</v>
      </c>
    </row>
    <row r="69" spans="1:13" x14ac:dyDescent="0.25">
      <c r="A69" s="102">
        <v>68</v>
      </c>
      <c r="B69" s="103">
        <v>509</v>
      </c>
      <c r="C69" s="104">
        <v>5</v>
      </c>
      <c r="D69" s="104" t="s">
        <v>11</v>
      </c>
      <c r="E69" s="105">
        <v>995</v>
      </c>
      <c r="F69" s="105">
        <v>53</v>
      </c>
      <c r="G69" s="105">
        <f t="shared" si="8"/>
        <v>1048</v>
      </c>
      <c r="H69" s="104">
        <f t="shared" si="9"/>
        <v>1152.8000000000002</v>
      </c>
      <c r="I69" s="102">
        <f t="shared" si="7"/>
        <v>39060</v>
      </c>
      <c r="J69" s="83">
        <f t="shared" si="10"/>
        <v>40934880</v>
      </c>
      <c r="K69" s="84">
        <f t="shared" si="11"/>
        <v>36841392</v>
      </c>
      <c r="L69" s="84">
        <f t="shared" si="12"/>
        <v>32747904</v>
      </c>
      <c r="M69" s="85">
        <f t="shared" si="13"/>
        <v>102500</v>
      </c>
    </row>
    <row r="70" spans="1:13" x14ac:dyDescent="0.25">
      <c r="A70" s="102">
        <v>69</v>
      </c>
      <c r="B70" s="103">
        <v>601</v>
      </c>
      <c r="C70" s="104">
        <v>6</v>
      </c>
      <c r="D70" s="104" t="s">
        <v>11</v>
      </c>
      <c r="E70" s="105">
        <v>1220</v>
      </c>
      <c r="F70" s="105">
        <v>145</v>
      </c>
      <c r="G70" s="105">
        <f t="shared" si="8"/>
        <v>1365</v>
      </c>
      <c r="H70" s="104">
        <f t="shared" si="9"/>
        <v>1501.5000000000002</v>
      </c>
      <c r="I70" s="102">
        <f>I69+140</f>
        <v>39200</v>
      </c>
      <c r="J70" s="83">
        <f t="shared" si="10"/>
        <v>53508000</v>
      </c>
      <c r="K70" s="84">
        <f t="shared" si="11"/>
        <v>48157200</v>
      </c>
      <c r="L70" s="84">
        <f t="shared" si="12"/>
        <v>42806400</v>
      </c>
      <c r="M70" s="85">
        <f t="shared" si="13"/>
        <v>134000</v>
      </c>
    </row>
    <row r="71" spans="1:13" x14ac:dyDescent="0.25">
      <c r="A71" s="102">
        <v>70</v>
      </c>
      <c r="B71" s="103">
        <v>602</v>
      </c>
      <c r="C71" s="104">
        <v>6</v>
      </c>
      <c r="D71" s="104" t="s">
        <v>11</v>
      </c>
      <c r="E71" s="105">
        <v>1220</v>
      </c>
      <c r="F71" s="105">
        <v>145</v>
      </c>
      <c r="G71" s="105">
        <f t="shared" si="8"/>
        <v>1365</v>
      </c>
      <c r="H71" s="104">
        <f t="shared" si="9"/>
        <v>1501.5000000000002</v>
      </c>
      <c r="I71" s="102">
        <f t="shared" si="7"/>
        <v>39200</v>
      </c>
      <c r="J71" s="83">
        <f t="shared" si="10"/>
        <v>53508000</v>
      </c>
      <c r="K71" s="84">
        <f t="shared" si="11"/>
        <v>48157200</v>
      </c>
      <c r="L71" s="84">
        <f t="shared" si="12"/>
        <v>42806400</v>
      </c>
      <c r="M71" s="85">
        <f t="shared" si="13"/>
        <v>134000</v>
      </c>
    </row>
    <row r="72" spans="1:13" x14ac:dyDescent="0.25">
      <c r="A72" s="102">
        <v>71</v>
      </c>
      <c r="B72" s="106">
        <v>603</v>
      </c>
      <c r="C72" s="107">
        <v>6</v>
      </c>
      <c r="D72" s="107" t="s">
        <v>13</v>
      </c>
      <c r="E72" s="105">
        <v>797</v>
      </c>
      <c r="F72" s="105">
        <v>84</v>
      </c>
      <c r="G72" s="105">
        <f t="shared" si="8"/>
        <v>881</v>
      </c>
      <c r="H72" s="104">
        <f t="shared" si="9"/>
        <v>969.1</v>
      </c>
      <c r="I72" s="102">
        <f t="shared" si="7"/>
        <v>39200</v>
      </c>
      <c r="J72" s="83">
        <f t="shared" si="10"/>
        <v>34535200</v>
      </c>
      <c r="K72" s="84">
        <f t="shared" si="11"/>
        <v>31081680</v>
      </c>
      <c r="L72" s="84">
        <f t="shared" si="12"/>
        <v>27628160</v>
      </c>
      <c r="M72" s="85">
        <f t="shared" si="13"/>
        <v>86500</v>
      </c>
    </row>
    <row r="73" spans="1:13" x14ac:dyDescent="0.25">
      <c r="A73" s="102">
        <v>72</v>
      </c>
      <c r="B73" s="105">
        <v>604</v>
      </c>
      <c r="C73" s="105">
        <v>6</v>
      </c>
      <c r="D73" s="102" t="s">
        <v>13</v>
      </c>
      <c r="E73" s="105">
        <v>817</v>
      </c>
      <c r="F73" s="105">
        <v>41</v>
      </c>
      <c r="G73" s="105">
        <f t="shared" si="8"/>
        <v>858</v>
      </c>
      <c r="H73" s="104">
        <f t="shared" si="9"/>
        <v>943.80000000000007</v>
      </c>
      <c r="I73" s="102">
        <f t="shared" si="7"/>
        <v>39200</v>
      </c>
      <c r="J73" s="83">
        <f t="shared" si="10"/>
        <v>33633600</v>
      </c>
      <c r="K73" s="84">
        <f t="shared" si="11"/>
        <v>30270240</v>
      </c>
      <c r="L73" s="84">
        <f t="shared" si="12"/>
        <v>26906880</v>
      </c>
      <c r="M73" s="85">
        <f t="shared" si="13"/>
        <v>84000</v>
      </c>
    </row>
    <row r="74" spans="1:13" x14ac:dyDescent="0.25">
      <c r="A74" s="102">
        <v>73</v>
      </c>
      <c r="B74" s="105">
        <v>605</v>
      </c>
      <c r="C74" s="105">
        <v>6</v>
      </c>
      <c r="D74" s="102" t="s">
        <v>11</v>
      </c>
      <c r="E74" s="105">
        <v>1041</v>
      </c>
      <c r="F74" s="105">
        <v>77</v>
      </c>
      <c r="G74" s="105">
        <f t="shared" si="8"/>
        <v>1118</v>
      </c>
      <c r="H74" s="104">
        <f t="shared" si="9"/>
        <v>1229.8000000000002</v>
      </c>
      <c r="I74" s="102">
        <f t="shared" si="7"/>
        <v>39200</v>
      </c>
      <c r="J74" s="83">
        <f t="shared" si="10"/>
        <v>43825600</v>
      </c>
      <c r="K74" s="84">
        <f t="shared" si="11"/>
        <v>39443040</v>
      </c>
      <c r="L74" s="84">
        <f t="shared" si="12"/>
        <v>35060480</v>
      </c>
      <c r="M74" s="85">
        <f t="shared" si="13"/>
        <v>109500</v>
      </c>
    </row>
    <row r="75" spans="1:13" x14ac:dyDescent="0.25">
      <c r="A75" s="102">
        <v>74</v>
      </c>
      <c r="B75" s="105">
        <v>606</v>
      </c>
      <c r="C75" s="105">
        <v>6</v>
      </c>
      <c r="D75" s="102" t="s">
        <v>13</v>
      </c>
      <c r="E75" s="105">
        <v>695</v>
      </c>
      <c r="F75" s="105">
        <v>39</v>
      </c>
      <c r="G75" s="105">
        <f t="shared" si="8"/>
        <v>734</v>
      </c>
      <c r="H75" s="104">
        <f t="shared" si="9"/>
        <v>807.40000000000009</v>
      </c>
      <c r="I75" s="102">
        <f t="shared" si="7"/>
        <v>39200</v>
      </c>
      <c r="J75" s="83">
        <f t="shared" si="10"/>
        <v>28772800</v>
      </c>
      <c r="K75" s="84">
        <f t="shared" si="11"/>
        <v>25895520</v>
      </c>
      <c r="L75" s="84">
        <f t="shared" si="12"/>
        <v>23018240</v>
      </c>
      <c r="M75" s="85">
        <f t="shared" si="13"/>
        <v>72000</v>
      </c>
    </row>
    <row r="76" spans="1:13" x14ac:dyDescent="0.25">
      <c r="A76" s="102">
        <v>75</v>
      </c>
      <c r="B76" s="105">
        <v>607</v>
      </c>
      <c r="C76" s="105">
        <v>6</v>
      </c>
      <c r="D76" s="102" t="s">
        <v>13</v>
      </c>
      <c r="E76" s="105">
        <v>695</v>
      </c>
      <c r="F76" s="105">
        <v>39</v>
      </c>
      <c r="G76" s="105">
        <f t="shared" si="8"/>
        <v>734</v>
      </c>
      <c r="H76" s="104">
        <f t="shared" si="9"/>
        <v>807.40000000000009</v>
      </c>
      <c r="I76" s="102">
        <f t="shared" si="7"/>
        <v>39200</v>
      </c>
      <c r="J76" s="83">
        <f t="shared" si="10"/>
        <v>28772800</v>
      </c>
      <c r="K76" s="84">
        <f t="shared" si="11"/>
        <v>25895520</v>
      </c>
      <c r="L76" s="84">
        <f t="shared" si="12"/>
        <v>23018240</v>
      </c>
      <c r="M76" s="85">
        <f t="shared" si="13"/>
        <v>72000</v>
      </c>
    </row>
    <row r="77" spans="1:13" x14ac:dyDescent="0.25">
      <c r="A77" s="102">
        <v>76</v>
      </c>
      <c r="B77" s="105">
        <v>608</v>
      </c>
      <c r="C77" s="105">
        <v>6</v>
      </c>
      <c r="D77" s="102" t="s">
        <v>13</v>
      </c>
      <c r="E77" s="105">
        <v>712</v>
      </c>
      <c r="F77" s="105">
        <v>39</v>
      </c>
      <c r="G77" s="105">
        <f t="shared" si="8"/>
        <v>751</v>
      </c>
      <c r="H77" s="104">
        <f t="shared" si="9"/>
        <v>826.1</v>
      </c>
      <c r="I77" s="102">
        <f t="shared" si="7"/>
        <v>39200</v>
      </c>
      <c r="J77" s="83">
        <f t="shared" si="10"/>
        <v>29439200</v>
      </c>
      <c r="K77" s="84">
        <f t="shared" si="11"/>
        <v>26495280</v>
      </c>
      <c r="L77" s="84">
        <f t="shared" si="12"/>
        <v>23551360</v>
      </c>
      <c r="M77" s="85">
        <f t="shared" si="13"/>
        <v>73500</v>
      </c>
    </row>
    <row r="78" spans="1:13" x14ac:dyDescent="0.25">
      <c r="A78" s="102">
        <v>77</v>
      </c>
      <c r="B78" s="105">
        <v>609</v>
      </c>
      <c r="C78" s="105">
        <v>6</v>
      </c>
      <c r="D78" s="102" t="s">
        <v>11</v>
      </c>
      <c r="E78" s="105">
        <v>995</v>
      </c>
      <c r="F78" s="105">
        <v>53</v>
      </c>
      <c r="G78" s="105">
        <f t="shared" si="8"/>
        <v>1048</v>
      </c>
      <c r="H78" s="104">
        <f t="shared" si="9"/>
        <v>1152.8000000000002</v>
      </c>
      <c r="I78" s="102">
        <f t="shared" si="7"/>
        <v>39200</v>
      </c>
      <c r="J78" s="83">
        <f t="shared" si="10"/>
        <v>41081600</v>
      </c>
      <c r="K78" s="84">
        <f t="shared" si="11"/>
        <v>36973440</v>
      </c>
      <c r="L78" s="84">
        <f t="shared" si="12"/>
        <v>32865280</v>
      </c>
      <c r="M78" s="85">
        <f t="shared" si="13"/>
        <v>102500</v>
      </c>
    </row>
    <row r="79" spans="1:13" x14ac:dyDescent="0.25">
      <c r="A79" s="102">
        <v>78</v>
      </c>
      <c r="B79" s="105">
        <v>701</v>
      </c>
      <c r="C79" s="105">
        <v>7</v>
      </c>
      <c r="D79" s="102" t="s">
        <v>11</v>
      </c>
      <c r="E79" s="105">
        <v>1220</v>
      </c>
      <c r="F79" s="105">
        <v>145</v>
      </c>
      <c r="G79" s="105">
        <f t="shared" si="8"/>
        <v>1365</v>
      </c>
      <c r="H79" s="104">
        <f t="shared" si="9"/>
        <v>1501.5000000000002</v>
      </c>
      <c r="I79" s="102">
        <f>I78+140</f>
        <v>39340</v>
      </c>
      <c r="J79" s="83">
        <f t="shared" si="10"/>
        <v>53699100</v>
      </c>
      <c r="K79" s="84">
        <f t="shared" si="11"/>
        <v>48329190</v>
      </c>
      <c r="L79" s="84">
        <f t="shared" si="12"/>
        <v>42959280</v>
      </c>
      <c r="M79" s="85">
        <f t="shared" si="13"/>
        <v>134000</v>
      </c>
    </row>
    <row r="80" spans="1:13" x14ac:dyDescent="0.25">
      <c r="A80" s="102">
        <v>79</v>
      </c>
      <c r="B80" s="105">
        <v>702</v>
      </c>
      <c r="C80" s="105">
        <v>7</v>
      </c>
      <c r="D80" s="102" t="s">
        <v>11</v>
      </c>
      <c r="E80" s="105">
        <v>1220</v>
      </c>
      <c r="F80" s="105">
        <v>145</v>
      </c>
      <c r="G80" s="105">
        <f t="shared" si="8"/>
        <v>1365</v>
      </c>
      <c r="H80" s="104">
        <f t="shared" si="9"/>
        <v>1501.5000000000002</v>
      </c>
      <c r="I80" s="102">
        <f t="shared" si="7"/>
        <v>39340</v>
      </c>
      <c r="J80" s="83">
        <f t="shared" si="10"/>
        <v>53699100</v>
      </c>
      <c r="K80" s="84">
        <f t="shared" si="11"/>
        <v>48329190</v>
      </c>
      <c r="L80" s="84">
        <f t="shared" si="12"/>
        <v>42959280</v>
      </c>
      <c r="M80" s="85">
        <f t="shared" si="13"/>
        <v>134000</v>
      </c>
    </row>
    <row r="81" spans="1:13" x14ac:dyDescent="0.25">
      <c r="A81" s="102">
        <v>80</v>
      </c>
      <c r="B81" s="103">
        <v>703</v>
      </c>
      <c r="C81" s="103">
        <v>7</v>
      </c>
      <c r="D81" s="102" t="s">
        <v>13</v>
      </c>
      <c r="E81" s="105">
        <v>797</v>
      </c>
      <c r="F81" s="105">
        <v>84</v>
      </c>
      <c r="G81" s="105">
        <f t="shared" si="8"/>
        <v>881</v>
      </c>
      <c r="H81" s="104">
        <f t="shared" si="9"/>
        <v>969.1</v>
      </c>
      <c r="I81" s="102">
        <f t="shared" si="7"/>
        <v>39340</v>
      </c>
      <c r="J81" s="83">
        <f t="shared" si="10"/>
        <v>34658540</v>
      </c>
      <c r="K81" s="84">
        <f t="shared" si="11"/>
        <v>31192686</v>
      </c>
      <c r="L81" s="84">
        <f t="shared" si="12"/>
        <v>27726832</v>
      </c>
      <c r="M81" s="85">
        <f t="shared" si="13"/>
        <v>86500</v>
      </c>
    </row>
    <row r="82" spans="1:13" x14ac:dyDescent="0.25">
      <c r="A82" s="102">
        <v>81</v>
      </c>
      <c r="B82" s="103">
        <v>704</v>
      </c>
      <c r="C82" s="103">
        <v>7</v>
      </c>
      <c r="D82" s="102" t="s">
        <v>13</v>
      </c>
      <c r="E82" s="105">
        <v>817</v>
      </c>
      <c r="F82" s="105">
        <v>41</v>
      </c>
      <c r="G82" s="105">
        <f t="shared" si="8"/>
        <v>858</v>
      </c>
      <c r="H82" s="104">
        <f t="shared" si="9"/>
        <v>943.80000000000007</v>
      </c>
      <c r="I82" s="102">
        <f t="shared" si="7"/>
        <v>39340</v>
      </c>
      <c r="J82" s="83">
        <f t="shared" si="10"/>
        <v>33753720</v>
      </c>
      <c r="K82" s="84">
        <f t="shared" si="11"/>
        <v>30378348</v>
      </c>
      <c r="L82" s="84">
        <f t="shared" si="12"/>
        <v>27002976</v>
      </c>
      <c r="M82" s="85">
        <f t="shared" si="13"/>
        <v>84500</v>
      </c>
    </row>
    <row r="83" spans="1:13" x14ac:dyDescent="0.25">
      <c r="A83" s="102">
        <v>82</v>
      </c>
      <c r="B83" s="103">
        <v>705</v>
      </c>
      <c r="C83" s="103">
        <v>7</v>
      </c>
      <c r="D83" s="102" t="s">
        <v>11</v>
      </c>
      <c r="E83" s="105">
        <v>1041</v>
      </c>
      <c r="F83" s="105">
        <v>77</v>
      </c>
      <c r="G83" s="105">
        <f t="shared" si="8"/>
        <v>1118</v>
      </c>
      <c r="H83" s="104">
        <f t="shared" si="9"/>
        <v>1229.8000000000002</v>
      </c>
      <c r="I83" s="102">
        <f t="shared" si="7"/>
        <v>39340</v>
      </c>
      <c r="J83" s="83">
        <f t="shared" si="10"/>
        <v>43982120</v>
      </c>
      <c r="K83" s="84">
        <f t="shared" si="11"/>
        <v>39583908</v>
      </c>
      <c r="L83" s="84">
        <f t="shared" si="12"/>
        <v>35185696</v>
      </c>
      <c r="M83" s="85">
        <f t="shared" si="13"/>
        <v>110000</v>
      </c>
    </row>
    <row r="84" spans="1:13" x14ac:dyDescent="0.25">
      <c r="A84" s="102">
        <v>83</v>
      </c>
      <c r="B84" s="103">
        <v>706</v>
      </c>
      <c r="C84" s="103">
        <v>7</v>
      </c>
      <c r="D84" s="102" t="s">
        <v>13</v>
      </c>
      <c r="E84" s="105">
        <v>695</v>
      </c>
      <c r="F84" s="105">
        <v>39</v>
      </c>
      <c r="G84" s="105">
        <f t="shared" si="8"/>
        <v>734</v>
      </c>
      <c r="H84" s="104">
        <f t="shared" si="9"/>
        <v>807.40000000000009</v>
      </c>
      <c r="I84" s="102">
        <f t="shared" si="7"/>
        <v>39340</v>
      </c>
      <c r="J84" s="83">
        <f t="shared" si="10"/>
        <v>28875560</v>
      </c>
      <c r="K84" s="84">
        <f t="shared" si="11"/>
        <v>25988004</v>
      </c>
      <c r="L84" s="84">
        <f t="shared" si="12"/>
        <v>23100448</v>
      </c>
      <c r="M84" s="85">
        <f t="shared" si="13"/>
        <v>72000</v>
      </c>
    </row>
    <row r="85" spans="1:13" x14ac:dyDescent="0.25">
      <c r="A85" s="102">
        <v>84</v>
      </c>
      <c r="B85" s="103">
        <v>707</v>
      </c>
      <c r="C85" s="103">
        <v>7</v>
      </c>
      <c r="D85" s="102" t="s">
        <v>13</v>
      </c>
      <c r="E85" s="105">
        <v>695</v>
      </c>
      <c r="F85" s="105">
        <v>39</v>
      </c>
      <c r="G85" s="105">
        <f t="shared" si="8"/>
        <v>734</v>
      </c>
      <c r="H85" s="104">
        <f t="shared" si="9"/>
        <v>807.40000000000009</v>
      </c>
      <c r="I85" s="102">
        <f t="shared" si="7"/>
        <v>39340</v>
      </c>
      <c r="J85" s="83">
        <f t="shared" si="10"/>
        <v>28875560</v>
      </c>
      <c r="K85" s="84">
        <f t="shared" si="11"/>
        <v>25988004</v>
      </c>
      <c r="L85" s="84">
        <f t="shared" si="12"/>
        <v>23100448</v>
      </c>
      <c r="M85" s="85">
        <f t="shared" si="13"/>
        <v>72000</v>
      </c>
    </row>
    <row r="86" spans="1:13" x14ac:dyDescent="0.25">
      <c r="A86" s="102">
        <v>85</v>
      </c>
      <c r="B86" s="103">
        <v>708</v>
      </c>
      <c r="C86" s="103">
        <v>7</v>
      </c>
      <c r="D86" s="102" t="s">
        <v>13</v>
      </c>
      <c r="E86" s="105">
        <v>712</v>
      </c>
      <c r="F86" s="105">
        <v>39</v>
      </c>
      <c r="G86" s="105">
        <f t="shared" si="8"/>
        <v>751</v>
      </c>
      <c r="H86" s="104">
        <f t="shared" si="9"/>
        <v>826.1</v>
      </c>
      <c r="I86" s="102">
        <f t="shared" si="7"/>
        <v>39340</v>
      </c>
      <c r="J86" s="83">
        <f t="shared" si="10"/>
        <v>29544340</v>
      </c>
      <c r="K86" s="84">
        <f t="shared" si="11"/>
        <v>26589906</v>
      </c>
      <c r="L86" s="84">
        <f t="shared" si="12"/>
        <v>23635472</v>
      </c>
      <c r="M86" s="85">
        <f t="shared" si="13"/>
        <v>74000</v>
      </c>
    </row>
    <row r="87" spans="1:13" x14ac:dyDescent="0.25">
      <c r="A87" s="102">
        <v>86</v>
      </c>
      <c r="B87" s="103">
        <v>709</v>
      </c>
      <c r="C87" s="103">
        <v>7</v>
      </c>
      <c r="D87" s="102" t="s">
        <v>11</v>
      </c>
      <c r="E87" s="105">
        <v>995</v>
      </c>
      <c r="F87" s="105">
        <v>53</v>
      </c>
      <c r="G87" s="105">
        <f t="shared" si="8"/>
        <v>1048</v>
      </c>
      <c r="H87" s="104">
        <f t="shared" si="9"/>
        <v>1152.8000000000002</v>
      </c>
      <c r="I87" s="102">
        <f t="shared" si="7"/>
        <v>39340</v>
      </c>
      <c r="J87" s="83">
        <f t="shared" si="10"/>
        <v>41228320</v>
      </c>
      <c r="K87" s="84">
        <f t="shared" si="11"/>
        <v>37105488</v>
      </c>
      <c r="L87" s="84">
        <f t="shared" si="12"/>
        <v>32982656</v>
      </c>
      <c r="M87" s="85">
        <f t="shared" si="13"/>
        <v>103000</v>
      </c>
    </row>
    <row r="88" spans="1:13" x14ac:dyDescent="0.25">
      <c r="A88" s="102">
        <v>87</v>
      </c>
      <c r="B88" s="103">
        <v>801</v>
      </c>
      <c r="C88" s="103">
        <v>8</v>
      </c>
      <c r="D88" s="102" t="s">
        <v>11</v>
      </c>
      <c r="E88" s="105">
        <v>1220</v>
      </c>
      <c r="F88" s="105">
        <v>145</v>
      </c>
      <c r="G88" s="105">
        <f t="shared" si="8"/>
        <v>1365</v>
      </c>
      <c r="H88" s="104">
        <f t="shared" si="9"/>
        <v>1501.5000000000002</v>
      </c>
      <c r="I88" s="102">
        <f>I87+140</f>
        <v>39480</v>
      </c>
      <c r="J88" s="83">
        <f t="shared" si="10"/>
        <v>53890200</v>
      </c>
      <c r="K88" s="84">
        <f t="shared" si="11"/>
        <v>48501180</v>
      </c>
      <c r="L88" s="84">
        <f t="shared" si="12"/>
        <v>43112160</v>
      </c>
      <c r="M88" s="85">
        <f t="shared" si="13"/>
        <v>134500</v>
      </c>
    </row>
    <row r="89" spans="1:13" x14ac:dyDescent="0.25">
      <c r="A89" s="102">
        <v>88</v>
      </c>
      <c r="B89" s="103">
        <v>802</v>
      </c>
      <c r="C89" s="103">
        <v>8</v>
      </c>
      <c r="D89" s="102" t="s">
        <v>11</v>
      </c>
      <c r="E89" s="105">
        <v>1220</v>
      </c>
      <c r="F89" s="105">
        <v>145</v>
      </c>
      <c r="G89" s="105">
        <f t="shared" si="8"/>
        <v>1365</v>
      </c>
      <c r="H89" s="104">
        <f t="shared" si="9"/>
        <v>1501.5000000000002</v>
      </c>
      <c r="I89" s="102">
        <f t="shared" si="7"/>
        <v>39480</v>
      </c>
      <c r="J89" s="83">
        <f t="shared" si="10"/>
        <v>53890200</v>
      </c>
      <c r="K89" s="84">
        <f t="shared" si="11"/>
        <v>48501180</v>
      </c>
      <c r="L89" s="84">
        <f t="shared" si="12"/>
        <v>43112160</v>
      </c>
      <c r="M89" s="85">
        <f t="shared" si="13"/>
        <v>134500</v>
      </c>
    </row>
    <row r="90" spans="1:13" x14ac:dyDescent="0.25">
      <c r="A90" s="102">
        <v>89</v>
      </c>
      <c r="B90" s="103">
        <v>806</v>
      </c>
      <c r="C90" s="103">
        <v>8</v>
      </c>
      <c r="D90" s="102" t="s">
        <v>13</v>
      </c>
      <c r="E90" s="105">
        <v>695</v>
      </c>
      <c r="F90" s="105">
        <v>39</v>
      </c>
      <c r="G90" s="105">
        <f t="shared" si="8"/>
        <v>734</v>
      </c>
      <c r="H90" s="104">
        <f t="shared" si="9"/>
        <v>807.40000000000009</v>
      </c>
      <c r="I90" s="102">
        <f t="shared" si="7"/>
        <v>39480</v>
      </c>
      <c r="J90" s="83">
        <f t="shared" si="10"/>
        <v>28978320</v>
      </c>
      <c r="K90" s="84">
        <f t="shared" si="11"/>
        <v>26080488</v>
      </c>
      <c r="L90" s="84">
        <f t="shared" si="12"/>
        <v>23182656</v>
      </c>
      <c r="M90" s="85">
        <f t="shared" si="13"/>
        <v>72500</v>
      </c>
    </row>
    <row r="91" spans="1:13" x14ac:dyDescent="0.25">
      <c r="A91" s="102">
        <v>90</v>
      </c>
      <c r="B91" s="103">
        <v>807</v>
      </c>
      <c r="C91" s="103">
        <v>8</v>
      </c>
      <c r="D91" s="102" t="s">
        <v>13</v>
      </c>
      <c r="E91" s="105">
        <v>695</v>
      </c>
      <c r="F91" s="105">
        <v>39</v>
      </c>
      <c r="G91" s="105">
        <f t="shared" si="8"/>
        <v>734</v>
      </c>
      <c r="H91" s="104">
        <f t="shared" si="9"/>
        <v>807.40000000000009</v>
      </c>
      <c r="I91" s="102">
        <f t="shared" si="7"/>
        <v>39480</v>
      </c>
      <c r="J91" s="83">
        <f t="shared" si="10"/>
        <v>28978320</v>
      </c>
      <c r="K91" s="84">
        <f t="shared" si="11"/>
        <v>26080488</v>
      </c>
      <c r="L91" s="84">
        <f t="shared" si="12"/>
        <v>23182656</v>
      </c>
      <c r="M91" s="85">
        <f t="shared" si="13"/>
        <v>72500</v>
      </c>
    </row>
    <row r="92" spans="1:13" x14ac:dyDescent="0.25">
      <c r="A92" s="102">
        <v>91</v>
      </c>
      <c r="B92" s="103">
        <v>808</v>
      </c>
      <c r="C92" s="103">
        <v>8</v>
      </c>
      <c r="D92" s="102" t="s">
        <v>13</v>
      </c>
      <c r="E92" s="105">
        <v>712</v>
      </c>
      <c r="F92" s="105">
        <v>39</v>
      </c>
      <c r="G92" s="105">
        <f t="shared" si="8"/>
        <v>751</v>
      </c>
      <c r="H92" s="104">
        <f t="shared" si="9"/>
        <v>826.1</v>
      </c>
      <c r="I92" s="102">
        <f t="shared" si="7"/>
        <v>39480</v>
      </c>
      <c r="J92" s="83">
        <f t="shared" si="10"/>
        <v>29649480</v>
      </c>
      <c r="K92" s="84">
        <f t="shared" si="11"/>
        <v>26684532</v>
      </c>
      <c r="L92" s="84">
        <f t="shared" si="12"/>
        <v>23719584</v>
      </c>
      <c r="M92" s="85">
        <f t="shared" si="13"/>
        <v>74000</v>
      </c>
    </row>
    <row r="93" spans="1:13" x14ac:dyDescent="0.25">
      <c r="A93" s="102">
        <v>92</v>
      </c>
      <c r="B93" s="103">
        <v>809</v>
      </c>
      <c r="C93" s="103">
        <v>8</v>
      </c>
      <c r="D93" s="102" t="s">
        <v>11</v>
      </c>
      <c r="E93" s="105">
        <v>995</v>
      </c>
      <c r="F93" s="105">
        <v>53</v>
      </c>
      <c r="G93" s="105">
        <f t="shared" si="8"/>
        <v>1048</v>
      </c>
      <c r="H93" s="104">
        <f t="shared" si="9"/>
        <v>1152.8000000000002</v>
      </c>
      <c r="I93" s="102">
        <f t="shared" si="7"/>
        <v>39480</v>
      </c>
      <c r="J93" s="83">
        <f t="shared" si="10"/>
        <v>41375040</v>
      </c>
      <c r="K93" s="84">
        <f t="shared" si="11"/>
        <v>37237536</v>
      </c>
      <c r="L93" s="84">
        <f t="shared" si="12"/>
        <v>33100032</v>
      </c>
      <c r="M93" s="85">
        <f t="shared" si="13"/>
        <v>103500</v>
      </c>
    </row>
    <row r="94" spans="1:13" x14ac:dyDescent="0.25">
      <c r="A94" s="102">
        <v>93</v>
      </c>
      <c r="B94" s="103">
        <v>901</v>
      </c>
      <c r="C94" s="103">
        <v>9</v>
      </c>
      <c r="D94" s="102" t="s">
        <v>11</v>
      </c>
      <c r="E94" s="105">
        <v>1220</v>
      </c>
      <c r="F94" s="105">
        <v>145</v>
      </c>
      <c r="G94" s="105">
        <f t="shared" si="8"/>
        <v>1365</v>
      </c>
      <c r="H94" s="104">
        <f t="shared" si="9"/>
        <v>1501.5000000000002</v>
      </c>
      <c r="I94" s="102">
        <f>I93+140</f>
        <v>39620</v>
      </c>
      <c r="J94" s="83">
        <f t="shared" si="10"/>
        <v>54081300</v>
      </c>
      <c r="K94" s="84">
        <f t="shared" si="11"/>
        <v>48673170</v>
      </c>
      <c r="L94" s="84">
        <f t="shared" si="12"/>
        <v>43265040</v>
      </c>
      <c r="M94" s="85">
        <f t="shared" si="13"/>
        <v>135000</v>
      </c>
    </row>
    <row r="95" spans="1:13" x14ac:dyDescent="0.25">
      <c r="A95" s="102">
        <v>94</v>
      </c>
      <c r="B95" s="103">
        <v>902</v>
      </c>
      <c r="C95" s="103">
        <v>9</v>
      </c>
      <c r="D95" s="102" t="s">
        <v>11</v>
      </c>
      <c r="E95" s="105">
        <v>1220</v>
      </c>
      <c r="F95" s="105">
        <v>145</v>
      </c>
      <c r="G95" s="105">
        <f t="shared" si="8"/>
        <v>1365</v>
      </c>
      <c r="H95" s="104">
        <f t="shared" si="9"/>
        <v>1501.5000000000002</v>
      </c>
      <c r="I95" s="102">
        <f t="shared" si="7"/>
        <v>39620</v>
      </c>
      <c r="J95" s="83">
        <f t="shared" si="10"/>
        <v>54081300</v>
      </c>
      <c r="K95" s="84">
        <f t="shared" si="11"/>
        <v>48673170</v>
      </c>
      <c r="L95" s="84">
        <f t="shared" si="12"/>
        <v>43265040</v>
      </c>
      <c r="M95" s="85">
        <f t="shared" si="13"/>
        <v>135000</v>
      </c>
    </row>
    <row r="96" spans="1:13" x14ac:dyDescent="0.25">
      <c r="A96" s="102">
        <v>95</v>
      </c>
      <c r="B96" s="105">
        <v>903</v>
      </c>
      <c r="C96" s="105">
        <v>9</v>
      </c>
      <c r="D96" s="102" t="s">
        <v>13</v>
      </c>
      <c r="E96" s="105">
        <v>797</v>
      </c>
      <c r="F96" s="105">
        <v>84</v>
      </c>
      <c r="G96" s="105">
        <f t="shared" si="8"/>
        <v>881</v>
      </c>
      <c r="H96" s="104">
        <f t="shared" si="9"/>
        <v>969.1</v>
      </c>
      <c r="I96" s="102">
        <f t="shared" si="7"/>
        <v>39620</v>
      </c>
      <c r="J96" s="83">
        <f t="shared" si="10"/>
        <v>34905220</v>
      </c>
      <c r="K96" s="84">
        <f t="shared" si="11"/>
        <v>31414698</v>
      </c>
      <c r="L96" s="84">
        <f t="shared" si="12"/>
        <v>27924176</v>
      </c>
      <c r="M96" s="85">
        <f t="shared" si="13"/>
        <v>87500</v>
      </c>
    </row>
    <row r="97" spans="1:13" x14ac:dyDescent="0.25">
      <c r="A97" s="102">
        <v>96</v>
      </c>
      <c r="B97" s="105">
        <v>904</v>
      </c>
      <c r="C97" s="105">
        <v>9</v>
      </c>
      <c r="D97" s="102" t="s">
        <v>13</v>
      </c>
      <c r="E97" s="105">
        <v>817</v>
      </c>
      <c r="F97" s="105">
        <v>41</v>
      </c>
      <c r="G97" s="105">
        <f t="shared" si="8"/>
        <v>858</v>
      </c>
      <c r="H97" s="104">
        <f t="shared" si="9"/>
        <v>943.80000000000007</v>
      </c>
      <c r="I97" s="102">
        <f t="shared" si="7"/>
        <v>39620</v>
      </c>
      <c r="J97" s="83">
        <f t="shared" si="10"/>
        <v>33993960</v>
      </c>
      <c r="K97" s="84">
        <f t="shared" si="11"/>
        <v>30594564</v>
      </c>
      <c r="L97" s="84">
        <f t="shared" si="12"/>
        <v>27195168</v>
      </c>
      <c r="M97" s="85">
        <f t="shared" si="13"/>
        <v>85000</v>
      </c>
    </row>
    <row r="98" spans="1:13" x14ac:dyDescent="0.25">
      <c r="A98" s="102">
        <v>97</v>
      </c>
      <c r="B98" s="105">
        <v>905</v>
      </c>
      <c r="C98" s="105">
        <v>9</v>
      </c>
      <c r="D98" s="102" t="s">
        <v>11</v>
      </c>
      <c r="E98" s="105">
        <v>1041</v>
      </c>
      <c r="F98" s="105">
        <v>77</v>
      </c>
      <c r="G98" s="105">
        <f t="shared" si="8"/>
        <v>1118</v>
      </c>
      <c r="H98" s="104">
        <f t="shared" si="9"/>
        <v>1229.8000000000002</v>
      </c>
      <c r="I98" s="102">
        <f t="shared" si="7"/>
        <v>39620</v>
      </c>
      <c r="J98" s="83">
        <f t="shared" si="10"/>
        <v>44295160</v>
      </c>
      <c r="K98" s="84">
        <f t="shared" si="11"/>
        <v>39865644</v>
      </c>
      <c r="L98" s="84">
        <f t="shared" si="12"/>
        <v>35436128</v>
      </c>
      <c r="M98" s="85">
        <f t="shared" si="13"/>
        <v>110500</v>
      </c>
    </row>
    <row r="99" spans="1:13" x14ac:dyDescent="0.25">
      <c r="A99" s="102">
        <v>98</v>
      </c>
      <c r="B99" s="105">
        <v>906</v>
      </c>
      <c r="C99" s="105">
        <v>9</v>
      </c>
      <c r="D99" s="102" t="s">
        <v>13</v>
      </c>
      <c r="E99" s="105">
        <v>695</v>
      </c>
      <c r="F99" s="105">
        <v>39</v>
      </c>
      <c r="G99" s="105">
        <f t="shared" si="8"/>
        <v>734</v>
      </c>
      <c r="H99" s="104">
        <f t="shared" si="9"/>
        <v>807.40000000000009</v>
      </c>
      <c r="I99" s="102">
        <f t="shared" ref="I99:I102" si="14">I98</f>
        <v>39620</v>
      </c>
      <c r="J99" s="83">
        <f t="shared" si="10"/>
        <v>29081080</v>
      </c>
      <c r="K99" s="84">
        <f t="shared" si="11"/>
        <v>26172972</v>
      </c>
      <c r="L99" s="84">
        <f t="shared" si="12"/>
        <v>23264864</v>
      </c>
      <c r="M99" s="85">
        <f t="shared" si="13"/>
        <v>72500</v>
      </c>
    </row>
    <row r="100" spans="1:13" x14ac:dyDescent="0.25">
      <c r="A100" s="102">
        <v>99</v>
      </c>
      <c r="B100" s="105">
        <v>907</v>
      </c>
      <c r="C100" s="105">
        <v>9</v>
      </c>
      <c r="D100" s="102" t="s">
        <v>13</v>
      </c>
      <c r="E100" s="105">
        <v>695</v>
      </c>
      <c r="F100" s="105">
        <v>39</v>
      </c>
      <c r="G100" s="105">
        <f t="shared" si="8"/>
        <v>734</v>
      </c>
      <c r="H100" s="104">
        <f t="shared" si="9"/>
        <v>807.40000000000009</v>
      </c>
      <c r="I100" s="102">
        <f t="shared" si="14"/>
        <v>39620</v>
      </c>
      <c r="J100" s="83">
        <f t="shared" si="10"/>
        <v>29081080</v>
      </c>
      <c r="K100" s="84">
        <f t="shared" si="11"/>
        <v>26172972</v>
      </c>
      <c r="L100" s="84">
        <f t="shared" si="12"/>
        <v>23264864</v>
      </c>
      <c r="M100" s="85">
        <f t="shared" si="13"/>
        <v>72500</v>
      </c>
    </row>
    <row r="101" spans="1:13" x14ac:dyDescent="0.25">
      <c r="A101" s="102">
        <v>100</v>
      </c>
      <c r="B101" s="105">
        <v>908</v>
      </c>
      <c r="C101" s="105">
        <v>9</v>
      </c>
      <c r="D101" s="102" t="s">
        <v>13</v>
      </c>
      <c r="E101" s="105">
        <v>712</v>
      </c>
      <c r="F101" s="105">
        <v>39</v>
      </c>
      <c r="G101" s="105">
        <f t="shared" si="8"/>
        <v>751</v>
      </c>
      <c r="H101" s="104">
        <f t="shared" si="9"/>
        <v>826.1</v>
      </c>
      <c r="I101" s="102">
        <f t="shared" si="14"/>
        <v>39620</v>
      </c>
      <c r="J101" s="83">
        <f t="shared" si="10"/>
        <v>29754620</v>
      </c>
      <c r="K101" s="84">
        <f t="shared" si="11"/>
        <v>26779158</v>
      </c>
      <c r="L101" s="84">
        <f t="shared" si="12"/>
        <v>23803696</v>
      </c>
      <c r="M101" s="85">
        <f t="shared" si="13"/>
        <v>74500</v>
      </c>
    </row>
    <row r="102" spans="1:13" x14ac:dyDescent="0.25">
      <c r="A102" s="102">
        <v>101</v>
      </c>
      <c r="B102" s="105">
        <v>909</v>
      </c>
      <c r="C102" s="105">
        <v>9</v>
      </c>
      <c r="D102" s="102" t="s">
        <v>11</v>
      </c>
      <c r="E102" s="105">
        <v>995</v>
      </c>
      <c r="F102" s="105">
        <v>53</v>
      </c>
      <c r="G102" s="105">
        <f t="shared" si="8"/>
        <v>1048</v>
      </c>
      <c r="H102" s="104">
        <f t="shared" si="9"/>
        <v>1152.8000000000002</v>
      </c>
      <c r="I102" s="102">
        <f t="shared" si="14"/>
        <v>39620</v>
      </c>
      <c r="J102" s="83">
        <f t="shared" si="10"/>
        <v>41521760</v>
      </c>
      <c r="K102" s="84">
        <f t="shared" si="11"/>
        <v>37369584</v>
      </c>
      <c r="L102" s="84">
        <f t="shared" si="12"/>
        <v>33217408</v>
      </c>
      <c r="M102" s="85">
        <f t="shared" si="13"/>
        <v>104000</v>
      </c>
    </row>
    <row r="103" spans="1:13" x14ac:dyDescent="0.25">
      <c r="A103" s="102">
        <v>102</v>
      </c>
      <c r="B103" s="105">
        <v>1001</v>
      </c>
      <c r="C103" s="105">
        <v>10</v>
      </c>
      <c r="D103" s="102" t="s">
        <v>11</v>
      </c>
      <c r="E103" s="105">
        <v>1220</v>
      </c>
      <c r="F103" s="105">
        <v>145</v>
      </c>
      <c r="G103" s="105">
        <f t="shared" si="8"/>
        <v>1365</v>
      </c>
      <c r="H103" s="104">
        <f t="shared" si="9"/>
        <v>1501.5000000000002</v>
      </c>
      <c r="I103" s="102">
        <f>I102+140</f>
        <v>39760</v>
      </c>
      <c r="J103" s="83">
        <f t="shared" si="10"/>
        <v>54272400</v>
      </c>
      <c r="K103" s="84">
        <f t="shared" si="11"/>
        <v>48845160</v>
      </c>
      <c r="L103" s="84">
        <f t="shared" si="12"/>
        <v>43417920</v>
      </c>
      <c r="M103" s="85">
        <f t="shared" si="13"/>
        <v>135500</v>
      </c>
    </row>
    <row r="104" spans="1:13" x14ac:dyDescent="0.25">
      <c r="A104" s="102">
        <v>103</v>
      </c>
      <c r="B104" s="105">
        <v>1002</v>
      </c>
      <c r="C104" s="105">
        <v>10</v>
      </c>
      <c r="D104" s="102" t="s">
        <v>11</v>
      </c>
      <c r="E104" s="105">
        <v>1220</v>
      </c>
      <c r="F104" s="105">
        <v>145</v>
      </c>
      <c r="G104" s="105">
        <f t="shared" si="8"/>
        <v>1365</v>
      </c>
      <c r="H104" s="104">
        <f t="shared" si="9"/>
        <v>1501.5000000000002</v>
      </c>
      <c r="I104" s="102">
        <f t="shared" ref="I104:I111" si="15">I103</f>
        <v>39760</v>
      </c>
      <c r="J104" s="83">
        <f t="shared" si="10"/>
        <v>54272400</v>
      </c>
      <c r="K104" s="84">
        <f t="shared" si="11"/>
        <v>48845160</v>
      </c>
      <c r="L104" s="84">
        <f t="shared" si="12"/>
        <v>43417920</v>
      </c>
      <c r="M104" s="85">
        <f t="shared" si="13"/>
        <v>135500</v>
      </c>
    </row>
    <row r="105" spans="1:13" x14ac:dyDescent="0.25">
      <c r="A105" s="102">
        <v>104</v>
      </c>
      <c r="B105" s="105">
        <v>1003</v>
      </c>
      <c r="C105" s="105">
        <v>10</v>
      </c>
      <c r="D105" s="102" t="s">
        <v>13</v>
      </c>
      <c r="E105" s="105">
        <v>797</v>
      </c>
      <c r="F105" s="105">
        <v>84</v>
      </c>
      <c r="G105" s="105">
        <f t="shared" si="8"/>
        <v>881</v>
      </c>
      <c r="H105" s="104">
        <f t="shared" si="9"/>
        <v>969.1</v>
      </c>
      <c r="I105" s="102">
        <f t="shared" si="15"/>
        <v>39760</v>
      </c>
      <c r="J105" s="83">
        <f t="shared" si="10"/>
        <v>35028560</v>
      </c>
      <c r="K105" s="84">
        <f t="shared" si="11"/>
        <v>31525704</v>
      </c>
      <c r="L105" s="84">
        <f t="shared" si="12"/>
        <v>28022848</v>
      </c>
      <c r="M105" s="85">
        <f t="shared" si="13"/>
        <v>87500</v>
      </c>
    </row>
    <row r="106" spans="1:13" x14ac:dyDescent="0.25">
      <c r="A106" s="102">
        <v>105</v>
      </c>
      <c r="B106" s="105">
        <v>1004</v>
      </c>
      <c r="C106" s="105">
        <v>10</v>
      </c>
      <c r="D106" s="102" t="s">
        <v>13</v>
      </c>
      <c r="E106" s="105">
        <v>817</v>
      </c>
      <c r="F106" s="105">
        <v>41</v>
      </c>
      <c r="G106" s="105">
        <f t="shared" si="8"/>
        <v>858</v>
      </c>
      <c r="H106" s="104">
        <f t="shared" si="9"/>
        <v>943.80000000000007</v>
      </c>
      <c r="I106" s="102">
        <f t="shared" si="15"/>
        <v>39760</v>
      </c>
      <c r="J106" s="83">
        <f t="shared" si="10"/>
        <v>34114080</v>
      </c>
      <c r="K106" s="84">
        <f t="shared" si="11"/>
        <v>30702672</v>
      </c>
      <c r="L106" s="84">
        <f t="shared" si="12"/>
        <v>27291264</v>
      </c>
      <c r="M106" s="85">
        <f t="shared" si="13"/>
        <v>85500</v>
      </c>
    </row>
    <row r="107" spans="1:13" x14ac:dyDescent="0.25">
      <c r="A107" s="102">
        <v>106</v>
      </c>
      <c r="B107" s="105">
        <v>1005</v>
      </c>
      <c r="C107" s="105">
        <v>10</v>
      </c>
      <c r="D107" s="102" t="s">
        <v>11</v>
      </c>
      <c r="E107" s="105">
        <v>1041</v>
      </c>
      <c r="F107" s="105">
        <v>77</v>
      </c>
      <c r="G107" s="105">
        <f t="shared" si="8"/>
        <v>1118</v>
      </c>
      <c r="H107" s="104">
        <f t="shared" si="9"/>
        <v>1229.8000000000002</v>
      </c>
      <c r="I107" s="102">
        <f t="shared" si="15"/>
        <v>39760</v>
      </c>
      <c r="J107" s="83">
        <f t="shared" si="10"/>
        <v>44451680</v>
      </c>
      <c r="K107" s="84">
        <f t="shared" si="11"/>
        <v>40006512</v>
      </c>
      <c r="L107" s="84">
        <f t="shared" si="12"/>
        <v>35561344</v>
      </c>
      <c r="M107" s="85">
        <f t="shared" si="13"/>
        <v>111000</v>
      </c>
    </row>
    <row r="108" spans="1:13" x14ac:dyDescent="0.25">
      <c r="A108" s="102">
        <v>107</v>
      </c>
      <c r="B108" s="105">
        <v>1006</v>
      </c>
      <c r="C108" s="105">
        <v>10</v>
      </c>
      <c r="D108" s="102" t="s">
        <v>13</v>
      </c>
      <c r="E108" s="105">
        <v>695</v>
      </c>
      <c r="F108" s="105">
        <v>39</v>
      </c>
      <c r="G108" s="105">
        <f t="shared" si="8"/>
        <v>734</v>
      </c>
      <c r="H108" s="104">
        <f t="shared" si="9"/>
        <v>807.40000000000009</v>
      </c>
      <c r="I108" s="102">
        <f t="shared" si="15"/>
        <v>39760</v>
      </c>
      <c r="J108" s="83">
        <f t="shared" si="10"/>
        <v>29183840</v>
      </c>
      <c r="K108" s="84">
        <f t="shared" si="11"/>
        <v>26265456</v>
      </c>
      <c r="L108" s="84">
        <f t="shared" si="12"/>
        <v>23347072</v>
      </c>
      <c r="M108" s="85">
        <f t="shared" si="13"/>
        <v>73000</v>
      </c>
    </row>
    <row r="109" spans="1:13" x14ac:dyDescent="0.25">
      <c r="A109" s="102">
        <v>108</v>
      </c>
      <c r="B109" s="105">
        <v>1007</v>
      </c>
      <c r="C109" s="105">
        <v>10</v>
      </c>
      <c r="D109" s="102" t="s">
        <v>13</v>
      </c>
      <c r="E109" s="105">
        <v>695</v>
      </c>
      <c r="F109" s="105">
        <v>39</v>
      </c>
      <c r="G109" s="105">
        <f t="shared" si="8"/>
        <v>734</v>
      </c>
      <c r="H109" s="104">
        <f t="shared" si="9"/>
        <v>807.40000000000009</v>
      </c>
      <c r="I109" s="102">
        <f t="shared" si="15"/>
        <v>39760</v>
      </c>
      <c r="J109" s="83">
        <f t="shared" si="10"/>
        <v>29183840</v>
      </c>
      <c r="K109" s="84">
        <f t="shared" si="11"/>
        <v>26265456</v>
      </c>
      <c r="L109" s="84">
        <f t="shared" si="12"/>
        <v>23347072</v>
      </c>
      <c r="M109" s="85">
        <f t="shared" si="13"/>
        <v>73000</v>
      </c>
    </row>
    <row r="110" spans="1:13" x14ac:dyDescent="0.25">
      <c r="A110" s="102">
        <v>109</v>
      </c>
      <c r="B110" s="105">
        <v>1008</v>
      </c>
      <c r="C110" s="105">
        <v>10</v>
      </c>
      <c r="D110" s="102" t="s">
        <v>13</v>
      </c>
      <c r="E110" s="105">
        <v>712</v>
      </c>
      <c r="F110" s="105">
        <v>39</v>
      </c>
      <c r="G110" s="105">
        <f t="shared" si="8"/>
        <v>751</v>
      </c>
      <c r="H110" s="104">
        <f t="shared" si="9"/>
        <v>826.1</v>
      </c>
      <c r="I110" s="102">
        <f t="shared" si="15"/>
        <v>39760</v>
      </c>
      <c r="J110" s="83">
        <f t="shared" si="10"/>
        <v>29859760</v>
      </c>
      <c r="K110" s="84">
        <f t="shared" si="11"/>
        <v>26873784</v>
      </c>
      <c r="L110" s="84">
        <f t="shared" si="12"/>
        <v>23887808</v>
      </c>
      <c r="M110" s="85">
        <f t="shared" si="13"/>
        <v>74500</v>
      </c>
    </row>
    <row r="111" spans="1:13" x14ac:dyDescent="0.25">
      <c r="A111" s="102">
        <v>110</v>
      </c>
      <c r="B111" s="105">
        <v>1009</v>
      </c>
      <c r="C111" s="105">
        <v>10</v>
      </c>
      <c r="D111" s="102" t="s">
        <v>11</v>
      </c>
      <c r="E111" s="105">
        <v>995</v>
      </c>
      <c r="F111" s="105">
        <v>53</v>
      </c>
      <c r="G111" s="105">
        <f t="shared" si="8"/>
        <v>1048</v>
      </c>
      <c r="H111" s="104">
        <f t="shared" si="9"/>
        <v>1152.8000000000002</v>
      </c>
      <c r="I111" s="102">
        <f t="shared" si="15"/>
        <v>39760</v>
      </c>
      <c r="J111" s="83">
        <f t="shared" si="10"/>
        <v>41668480</v>
      </c>
      <c r="K111" s="84">
        <f t="shared" si="11"/>
        <v>37501632</v>
      </c>
      <c r="L111" s="84">
        <f t="shared" si="12"/>
        <v>33334784</v>
      </c>
      <c r="M111" s="85">
        <f t="shared" si="13"/>
        <v>104000</v>
      </c>
    </row>
    <row r="112" spans="1:13" x14ac:dyDescent="0.25">
      <c r="A112" s="102">
        <v>111</v>
      </c>
      <c r="B112" s="105">
        <v>1101</v>
      </c>
      <c r="C112" s="105">
        <v>11</v>
      </c>
      <c r="D112" s="102" t="s">
        <v>11</v>
      </c>
      <c r="E112" s="105">
        <v>1220</v>
      </c>
      <c r="F112" s="105">
        <v>145</v>
      </c>
      <c r="G112" s="105">
        <f t="shared" si="8"/>
        <v>1365</v>
      </c>
      <c r="H112" s="104">
        <f t="shared" si="9"/>
        <v>1501.5000000000002</v>
      </c>
      <c r="I112" s="102">
        <f>I111+140</f>
        <v>39900</v>
      </c>
      <c r="J112" s="83">
        <f t="shared" si="10"/>
        <v>54463500</v>
      </c>
      <c r="K112" s="84">
        <f t="shared" si="11"/>
        <v>49017150</v>
      </c>
      <c r="L112" s="84">
        <f t="shared" si="12"/>
        <v>43570800</v>
      </c>
      <c r="M112" s="85">
        <f t="shared" si="13"/>
        <v>136000</v>
      </c>
    </row>
    <row r="113" spans="1:13" x14ac:dyDescent="0.25">
      <c r="A113" s="102">
        <v>112</v>
      </c>
      <c r="B113" s="105">
        <v>1102</v>
      </c>
      <c r="C113" s="105">
        <v>11</v>
      </c>
      <c r="D113" s="102" t="s">
        <v>11</v>
      </c>
      <c r="E113" s="105">
        <v>1220</v>
      </c>
      <c r="F113" s="105">
        <v>145</v>
      </c>
      <c r="G113" s="105">
        <f t="shared" si="8"/>
        <v>1365</v>
      </c>
      <c r="H113" s="104">
        <f t="shared" si="9"/>
        <v>1501.5000000000002</v>
      </c>
      <c r="I113" s="102">
        <f t="shared" ref="I113:I120" si="16">I112</f>
        <v>39900</v>
      </c>
      <c r="J113" s="83">
        <f t="shared" si="10"/>
        <v>54463500</v>
      </c>
      <c r="K113" s="84">
        <f t="shared" si="11"/>
        <v>49017150</v>
      </c>
      <c r="L113" s="84">
        <f t="shared" si="12"/>
        <v>43570800</v>
      </c>
      <c r="M113" s="85">
        <f t="shared" si="13"/>
        <v>136000</v>
      </c>
    </row>
    <row r="114" spans="1:13" x14ac:dyDescent="0.25">
      <c r="A114" s="102">
        <v>113</v>
      </c>
      <c r="B114" s="105">
        <v>1103</v>
      </c>
      <c r="C114" s="105">
        <v>11</v>
      </c>
      <c r="D114" s="102" t="s">
        <v>13</v>
      </c>
      <c r="E114" s="105">
        <v>797</v>
      </c>
      <c r="F114" s="105">
        <v>84</v>
      </c>
      <c r="G114" s="105">
        <f t="shared" si="8"/>
        <v>881</v>
      </c>
      <c r="H114" s="104">
        <f t="shared" si="9"/>
        <v>969.1</v>
      </c>
      <c r="I114" s="102">
        <f t="shared" si="16"/>
        <v>39900</v>
      </c>
      <c r="J114" s="83">
        <f t="shared" si="10"/>
        <v>35151900</v>
      </c>
      <c r="K114" s="84">
        <f t="shared" si="11"/>
        <v>31636710</v>
      </c>
      <c r="L114" s="84">
        <f t="shared" si="12"/>
        <v>28121520</v>
      </c>
      <c r="M114" s="85">
        <f t="shared" si="13"/>
        <v>88000</v>
      </c>
    </row>
    <row r="115" spans="1:13" x14ac:dyDescent="0.25">
      <c r="A115" s="102">
        <v>114</v>
      </c>
      <c r="B115" s="105">
        <v>1104</v>
      </c>
      <c r="C115" s="105">
        <v>11</v>
      </c>
      <c r="D115" s="102" t="s">
        <v>13</v>
      </c>
      <c r="E115" s="105">
        <v>817</v>
      </c>
      <c r="F115" s="105">
        <v>41</v>
      </c>
      <c r="G115" s="105">
        <f t="shared" si="8"/>
        <v>858</v>
      </c>
      <c r="H115" s="104">
        <f t="shared" si="9"/>
        <v>943.80000000000007</v>
      </c>
      <c r="I115" s="102">
        <f t="shared" si="16"/>
        <v>39900</v>
      </c>
      <c r="J115" s="83">
        <f t="shared" si="10"/>
        <v>34234200</v>
      </c>
      <c r="K115" s="84">
        <f t="shared" si="11"/>
        <v>30810780</v>
      </c>
      <c r="L115" s="84">
        <f t="shared" si="12"/>
        <v>27387360</v>
      </c>
      <c r="M115" s="85">
        <f t="shared" si="13"/>
        <v>85500</v>
      </c>
    </row>
    <row r="116" spans="1:13" x14ac:dyDescent="0.25">
      <c r="A116" s="102">
        <v>115</v>
      </c>
      <c r="B116" s="105">
        <v>1105</v>
      </c>
      <c r="C116" s="105">
        <v>11</v>
      </c>
      <c r="D116" s="102" t="s">
        <v>11</v>
      </c>
      <c r="E116" s="105">
        <v>1041</v>
      </c>
      <c r="F116" s="105">
        <v>77</v>
      </c>
      <c r="G116" s="105">
        <f t="shared" si="8"/>
        <v>1118</v>
      </c>
      <c r="H116" s="104">
        <f t="shared" si="9"/>
        <v>1229.8000000000002</v>
      </c>
      <c r="I116" s="102">
        <f t="shared" si="16"/>
        <v>39900</v>
      </c>
      <c r="J116" s="83">
        <f t="shared" si="10"/>
        <v>44608200</v>
      </c>
      <c r="K116" s="84">
        <f t="shared" si="11"/>
        <v>40147380</v>
      </c>
      <c r="L116" s="84">
        <f t="shared" si="12"/>
        <v>35686560</v>
      </c>
      <c r="M116" s="85">
        <f t="shared" si="13"/>
        <v>111500</v>
      </c>
    </row>
    <row r="117" spans="1:13" x14ac:dyDescent="0.25">
      <c r="A117" s="102">
        <v>116</v>
      </c>
      <c r="B117" s="105">
        <v>1106</v>
      </c>
      <c r="C117" s="105">
        <v>11</v>
      </c>
      <c r="D117" s="102" t="s">
        <v>13</v>
      </c>
      <c r="E117" s="105">
        <v>695</v>
      </c>
      <c r="F117" s="105">
        <v>39</v>
      </c>
      <c r="G117" s="105">
        <f t="shared" si="8"/>
        <v>734</v>
      </c>
      <c r="H117" s="104">
        <f t="shared" si="9"/>
        <v>807.40000000000009</v>
      </c>
      <c r="I117" s="102">
        <f t="shared" si="16"/>
        <v>39900</v>
      </c>
      <c r="J117" s="83">
        <f t="shared" si="10"/>
        <v>29286600</v>
      </c>
      <c r="K117" s="84">
        <f t="shared" si="11"/>
        <v>26357940</v>
      </c>
      <c r="L117" s="84">
        <f t="shared" si="12"/>
        <v>23429280</v>
      </c>
      <c r="M117" s="85">
        <f t="shared" si="13"/>
        <v>73000</v>
      </c>
    </row>
    <row r="118" spans="1:13" x14ac:dyDescent="0.25">
      <c r="A118" s="102">
        <v>117</v>
      </c>
      <c r="B118" s="105">
        <v>1107</v>
      </c>
      <c r="C118" s="105">
        <v>11</v>
      </c>
      <c r="D118" s="102" t="s">
        <v>13</v>
      </c>
      <c r="E118" s="105">
        <v>695</v>
      </c>
      <c r="F118" s="105">
        <v>39</v>
      </c>
      <c r="G118" s="105">
        <f t="shared" si="8"/>
        <v>734</v>
      </c>
      <c r="H118" s="104">
        <f t="shared" si="9"/>
        <v>807.40000000000009</v>
      </c>
      <c r="I118" s="102">
        <f t="shared" si="16"/>
        <v>39900</v>
      </c>
      <c r="J118" s="83">
        <f t="shared" si="10"/>
        <v>29286600</v>
      </c>
      <c r="K118" s="84">
        <f t="shared" si="11"/>
        <v>26357940</v>
      </c>
      <c r="L118" s="84">
        <f t="shared" si="12"/>
        <v>23429280</v>
      </c>
      <c r="M118" s="85">
        <f t="shared" si="13"/>
        <v>73000</v>
      </c>
    </row>
    <row r="119" spans="1:13" x14ac:dyDescent="0.25">
      <c r="A119" s="102">
        <v>118</v>
      </c>
      <c r="B119" s="105">
        <v>1108</v>
      </c>
      <c r="C119" s="105">
        <v>11</v>
      </c>
      <c r="D119" s="102" t="s">
        <v>13</v>
      </c>
      <c r="E119" s="105">
        <v>712</v>
      </c>
      <c r="F119" s="105">
        <v>39</v>
      </c>
      <c r="G119" s="105">
        <f t="shared" si="8"/>
        <v>751</v>
      </c>
      <c r="H119" s="104">
        <f t="shared" si="9"/>
        <v>826.1</v>
      </c>
      <c r="I119" s="102">
        <f t="shared" si="16"/>
        <v>39900</v>
      </c>
      <c r="J119" s="83">
        <f t="shared" si="10"/>
        <v>29964900</v>
      </c>
      <c r="K119" s="84">
        <f t="shared" si="11"/>
        <v>26968410</v>
      </c>
      <c r="L119" s="84">
        <f t="shared" si="12"/>
        <v>23971920</v>
      </c>
      <c r="M119" s="85">
        <f t="shared" si="13"/>
        <v>75000</v>
      </c>
    </row>
    <row r="120" spans="1:13" x14ac:dyDescent="0.25">
      <c r="A120" s="102">
        <v>119</v>
      </c>
      <c r="B120" s="105">
        <v>1109</v>
      </c>
      <c r="C120" s="105">
        <v>11</v>
      </c>
      <c r="D120" s="102" t="s">
        <v>11</v>
      </c>
      <c r="E120" s="105">
        <v>995</v>
      </c>
      <c r="F120" s="105">
        <v>53</v>
      </c>
      <c r="G120" s="105">
        <f t="shared" si="8"/>
        <v>1048</v>
      </c>
      <c r="H120" s="104">
        <f t="shared" si="9"/>
        <v>1152.8000000000002</v>
      </c>
      <c r="I120" s="102">
        <f t="shared" si="16"/>
        <v>39900</v>
      </c>
      <c r="J120" s="83">
        <f t="shared" si="10"/>
        <v>41815200</v>
      </c>
      <c r="K120" s="84">
        <f t="shared" si="11"/>
        <v>37633680</v>
      </c>
      <c r="L120" s="84">
        <f t="shared" si="12"/>
        <v>33452160</v>
      </c>
      <c r="M120" s="85">
        <f t="shared" si="13"/>
        <v>104500</v>
      </c>
    </row>
    <row r="121" spans="1:13" x14ac:dyDescent="0.25">
      <c r="A121" s="102">
        <v>120</v>
      </c>
      <c r="B121" s="105">
        <v>1201</v>
      </c>
      <c r="C121" s="105">
        <v>12</v>
      </c>
      <c r="D121" s="102" t="s">
        <v>11</v>
      </c>
      <c r="E121" s="105">
        <v>1220</v>
      </c>
      <c r="F121" s="105">
        <v>145</v>
      </c>
      <c r="G121" s="105">
        <f t="shared" si="8"/>
        <v>1365</v>
      </c>
      <c r="H121" s="104">
        <f t="shared" si="9"/>
        <v>1501.5000000000002</v>
      </c>
      <c r="I121" s="102">
        <f>I120+140</f>
        <v>40040</v>
      </c>
      <c r="J121" s="83">
        <f t="shared" si="10"/>
        <v>54654600</v>
      </c>
      <c r="K121" s="84">
        <f t="shared" si="11"/>
        <v>49189140</v>
      </c>
      <c r="L121" s="84">
        <f t="shared" si="12"/>
        <v>43723680</v>
      </c>
      <c r="M121" s="85">
        <f t="shared" si="13"/>
        <v>136500</v>
      </c>
    </row>
    <row r="122" spans="1:13" x14ac:dyDescent="0.25">
      <c r="A122" s="102">
        <v>121</v>
      </c>
      <c r="B122" s="105">
        <v>1202</v>
      </c>
      <c r="C122" s="105">
        <v>12</v>
      </c>
      <c r="D122" s="102" t="s">
        <v>11</v>
      </c>
      <c r="E122" s="105">
        <v>1220</v>
      </c>
      <c r="F122" s="105">
        <v>145</v>
      </c>
      <c r="G122" s="105">
        <f t="shared" si="8"/>
        <v>1365</v>
      </c>
      <c r="H122" s="104">
        <f t="shared" si="9"/>
        <v>1501.5000000000002</v>
      </c>
      <c r="I122" s="102">
        <f t="shared" ref="I122:I129" si="17">I121</f>
        <v>40040</v>
      </c>
      <c r="J122" s="83">
        <f t="shared" si="10"/>
        <v>54654600</v>
      </c>
      <c r="K122" s="84">
        <f t="shared" si="11"/>
        <v>49189140</v>
      </c>
      <c r="L122" s="84">
        <f t="shared" si="12"/>
        <v>43723680</v>
      </c>
      <c r="M122" s="85">
        <f t="shared" si="13"/>
        <v>136500</v>
      </c>
    </row>
    <row r="123" spans="1:13" x14ac:dyDescent="0.25">
      <c r="A123" s="102">
        <v>122</v>
      </c>
      <c r="B123" s="105">
        <v>1203</v>
      </c>
      <c r="C123" s="105">
        <v>12</v>
      </c>
      <c r="D123" s="102" t="s">
        <v>13</v>
      </c>
      <c r="E123" s="105">
        <v>797</v>
      </c>
      <c r="F123" s="105">
        <v>84</v>
      </c>
      <c r="G123" s="105">
        <f t="shared" si="8"/>
        <v>881</v>
      </c>
      <c r="H123" s="104">
        <f t="shared" si="9"/>
        <v>969.1</v>
      </c>
      <c r="I123" s="102">
        <f t="shared" si="17"/>
        <v>40040</v>
      </c>
      <c r="J123" s="83">
        <f t="shared" si="10"/>
        <v>35275240</v>
      </c>
      <c r="K123" s="84">
        <f t="shared" si="11"/>
        <v>31747716</v>
      </c>
      <c r="L123" s="84">
        <f t="shared" si="12"/>
        <v>28220192</v>
      </c>
      <c r="M123" s="85">
        <f t="shared" si="13"/>
        <v>88000</v>
      </c>
    </row>
    <row r="124" spans="1:13" x14ac:dyDescent="0.25">
      <c r="A124" s="102">
        <v>123</v>
      </c>
      <c r="B124" s="105">
        <v>1204</v>
      </c>
      <c r="C124" s="105">
        <v>12</v>
      </c>
      <c r="D124" s="102" t="s">
        <v>13</v>
      </c>
      <c r="E124" s="105">
        <v>817</v>
      </c>
      <c r="F124" s="105">
        <v>41</v>
      </c>
      <c r="G124" s="105">
        <f t="shared" si="8"/>
        <v>858</v>
      </c>
      <c r="H124" s="104">
        <f t="shared" si="9"/>
        <v>943.80000000000007</v>
      </c>
      <c r="I124" s="102">
        <f t="shared" si="17"/>
        <v>40040</v>
      </c>
      <c r="J124" s="83">
        <f t="shared" si="10"/>
        <v>34354320</v>
      </c>
      <c r="K124" s="84">
        <f t="shared" si="11"/>
        <v>30918888</v>
      </c>
      <c r="L124" s="84">
        <f t="shared" si="12"/>
        <v>27483456</v>
      </c>
      <c r="M124" s="85">
        <f t="shared" si="13"/>
        <v>86000</v>
      </c>
    </row>
    <row r="125" spans="1:13" x14ac:dyDescent="0.25">
      <c r="A125" s="102">
        <v>124</v>
      </c>
      <c r="B125" s="105">
        <v>1205</v>
      </c>
      <c r="C125" s="105">
        <v>12</v>
      </c>
      <c r="D125" s="102" t="s">
        <v>11</v>
      </c>
      <c r="E125" s="105">
        <v>1041</v>
      </c>
      <c r="F125" s="105">
        <v>77</v>
      </c>
      <c r="G125" s="105">
        <f t="shared" si="8"/>
        <v>1118</v>
      </c>
      <c r="H125" s="104">
        <f t="shared" si="9"/>
        <v>1229.8000000000002</v>
      </c>
      <c r="I125" s="102">
        <f t="shared" si="17"/>
        <v>40040</v>
      </c>
      <c r="J125" s="83">
        <f t="shared" si="10"/>
        <v>44764720</v>
      </c>
      <c r="K125" s="84">
        <f t="shared" si="11"/>
        <v>40288248</v>
      </c>
      <c r="L125" s="84">
        <f t="shared" si="12"/>
        <v>35811776</v>
      </c>
      <c r="M125" s="85">
        <f t="shared" si="13"/>
        <v>112000</v>
      </c>
    </row>
    <row r="126" spans="1:13" x14ac:dyDescent="0.25">
      <c r="A126" s="102">
        <v>125</v>
      </c>
      <c r="B126" s="105">
        <v>1206</v>
      </c>
      <c r="C126" s="105">
        <v>12</v>
      </c>
      <c r="D126" s="102" t="s">
        <v>13</v>
      </c>
      <c r="E126" s="105">
        <v>695</v>
      </c>
      <c r="F126" s="105">
        <v>39</v>
      </c>
      <c r="G126" s="105">
        <f t="shared" si="8"/>
        <v>734</v>
      </c>
      <c r="H126" s="104">
        <f t="shared" si="9"/>
        <v>807.40000000000009</v>
      </c>
      <c r="I126" s="102">
        <f t="shared" si="17"/>
        <v>40040</v>
      </c>
      <c r="J126" s="83">
        <f t="shared" si="10"/>
        <v>29389360</v>
      </c>
      <c r="K126" s="84">
        <f t="shared" si="11"/>
        <v>26450424</v>
      </c>
      <c r="L126" s="84">
        <f t="shared" si="12"/>
        <v>23511488</v>
      </c>
      <c r="M126" s="85">
        <f t="shared" si="13"/>
        <v>73500</v>
      </c>
    </row>
    <row r="127" spans="1:13" x14ac:dyDescent="0.25">
      <c r="A127" s="102">
        <v>126</v>
      </c>
      <c r="B127" s="105">
        <v>1207</v>
      </c>
      <c r="C127" s="105">
        <v>12</v>
      </c>
      <c r="D127" s="102" t="s">
        <v>13</v>
      </c>
      <c r="E127" s="105">
        <v>695</v>
      </c>
      <c r="F127" s="105">
        <v>39</v>
      </c>
      <c r="G127" s="105">
        <f t="shared" si="8"/>
        <v>734</v>
      </c>
      <c r="H127" s="104">
        <f t="shared" si="9"/>
        <v>807.40000000000009</v>
      </c>
      <c r="I127" s="102">
        <f t="shared" si="17"/>
        <v>40040</v>
      </c>
      <c r="J127" s="83">
        <f t="shared" si="10"/>
        <v>29389360</v>
      </c>
      <c r="K127" s="84">
        <f t="shared" si="11"/>
        <v>26450424</v>
      </c>
      <c r="L127" s="84">
        <f t="shared" si="12"/>
        <v>23511488</v>
      </c>
      <c r="M127" s="85">
        <f t="shared" si="13"/>
        <v>73500</v>
      </c>
    </row>
    <row r="128" spans="1:13" x14ac:dyDescent="0.25">
      <c r="A128" s="102">
        <v>127</v>
      </c>
      <c r="B128" s="105">
        <v>1208</v>
      </c>
      <c r="C128" s="105">
        <v>12</v>
      </c>
      <c r="D128" s="102" t="s">
        <v>13</v>
      </c>
      <c r="E128" s="105">
        <v>712</v>
      </c>
      <c r="F128" s="105">
        <v>39</v>
      </c>
      <c r="G128" s="105">
        <f t="shared" si="8"/>
        <v>751</v>
      </c>
      <c r="H128" s="104">
        <f t="shared" si="9"/>
        <v>826.1</v>
      </c>
      <c r="I128" s="102">
        <f t="shared" si="17"/>
        <v>40040</v>
      </c>
      <c r="J128" s="83">
        <f t="shared" si="10"/>
        <v>30070040</v>
      </c>
      <c r="K128" s="84">
        <f t="shared" si="11"/>
        <v>27063036</v>
      </c>
      <c r="L128" s="84">
        <f t="shared" si="12"/>
        <v>24056032</v>
      </c>
      <c r="M128" s="85">
        <f t="shared" si="13"/>
        <v>75000</v>
      </c>
    </row>
    <row r="129" spans="1:13" x14ac:dyDescent="0.25">
      <c r="A129" s="102">
        <v>128</v>
      </c>
      <c r="B129" s="105">
        <v>1209</v>
      </c>
      <c r="C129" s="105">
        <v>12</v>
      </c>
      <c r="D129" s="102" t="s">
        <v>11</v>
      </c>
      <c r="E129" s="105">
        <v>995</v>
      </c>
      <c r="F129" s="105">
        <v>53</v>
      </c>
      <c r="G129" s="105">
        <f t="shared" si="8"/>
        <v>1048</v>
      </c>
      <c r="H129" s="104">
        <f t="shared" si="9"/>
        <v>1152.8000000000002</v>
      </c>
      <c r="I129" s="102">
        <f t="shared" si="17"/>
        <v>40040</v>
      </c>
      <c r="J129" s="83">
        <f t="shared" si="10"/>
        <v>41961920</v>
      </c>
      <c r="K129" s="84">
        <f t="shared" si="11"/>
        <v>37765728</v>
      </c>
      <c r="L129" s="84">
        <f t="shared" si="12"/>
        <v>33569536</v>
      </c>
      <c r="M129" s="85">
        <f t="shared" si="13"/>
        <v>105000</v>
      </c>
    </row>
    <row r="130" spans="1:13" x14ac:dyDescent="0.25">
      <c r="A130" s="102">
        <v>129</v>
      </c>
      <c r="B130" s="105">
        <v>1301</v>
      </c>
      <c r="C130" s="105">
        <v>13</v>
      </c>
      <c r="D130" s="102" t="s">
        <v>11</v>
      </c>
      <c r="E130" s="105">
        <v>1220</v>
      </c>
      <c r="F130" s="105">
        <v>145</v>
      </c>
      <c r="G130" s="105">
        <f t="shared" si="8"/>
        <v>1365</v>
      </c>
      <c r="H130" s="104">
        <f t="shared" si="9"/>
        <v>1501.5000000000002</v>
      </c>
      <c r="I130" s="102">
        <f>I129+140</f>
        <v>40180</v>
      </c>
      <c r="J130" s="83">
        <f t="shared" si="10"/>
        <v>54845700</v>
      </c>
      <c r="K130" s="84">
        <f t="shared" si="11"/>
        <v>49361130</v>
      </c>
      <c r="L130" s="84">
        <f t="shared" si="12"/>
        <v>43876560</v>
      </c>
      <c r="M130" s="85">
        <f t="shared" si="13"/>
        <v>137000</v>
      </c>
    </row>
    <row r="131" spans="1:13" x14ac:dyDescent="0.25">
      <c r="A131" s="102">
        <v>130</v>
      </c>
      <c r="B131" s="105">
        <v>1302</v>
      </c>
      <c r="C131" s="105">
        <v>13</v>
      </c>
      <c r="D131" s="102" t="s">
        <v>11</v>
      </c>
      <c r="E131" s="105">
        <v>1220</v>
      </c>
      <c r="F131" s="105">
        <v>145</v>
      </c>
      <c r="G131" s="105">
        <f t="shared" ref="G131:G194" si="18">E131+F131</f>
        <v>1365</v>
      </c>
      <c r="H131" s="104">
        <f t="shared" ref="H131:H194" si="19">G131*1.1</f>
        <v>1501.5000000000002</v>
      </c>
      <c r="I131" s="102">
        <f t="shared" ref="I131:I138" si="20">I130</f>
        <v>40180</v>
      </c>
      <c r="J131" s="83">
        <f t="shared" ref="J131:J194" si="21">G131*I131</f>
        <v>54845700</v>
      </c>
      <c r="K131" s="84">
        <f t="shared" ref="K131:K194" si="22">J131*0.9</f>
        <v>49361130</v>
      </c>
      <c r="L131" s="84">
        <f t="shared" ref="L131:L194" si="23">J131*0.8</f>
        <v>43876560</v>
      </c>
      <c r="M131" s="85">
        <f t="shared" ref="M131:M194" si="24">MROUND((J131*0.03/12),500)</f>
        <v>137000</v>
      </c>
    </row>
    <row r="132" spans="1:13" x14ac:dyDescent="0.25">
      <c r="A132" s="102">
        <v>131</v>
      </c>
      <c r="B132" s="105">
        <v>1303</v>
      </c>
      <c r="C132" s="105">
        <v>13</v>
      </c>
      <c r="D132" s="102" t="s">
        <v>13</v>
      </c>
      <c r="E132" s="105">
        <v>797</v>
      </c>
      <c r="F132" s="105">
        <v>84</v>
      </c>
      <c r="G132" s="105">
        <f t="shared" si="18"/>
        <v>881</v>
      </c>
      <c r="H132" s="104">
        <f t="shared" si="19"/>
        <v>969.1</v>
      </c>
      <c r="I132" s="102">
        <f t="shared" si="20"/>
        <v>40180</v>
      </c>
      <c r="J132" s="83">
        <f t="shared" si="21"/>
        <v>35398580</v>
      </c>
      <c r="K132" s="84">
        <f t="shared" si="22"/>
        <v>31858722</v>
      </c>
      <c r="L132" s="84">
        <f t="shared" si="23"/>
        <v>28318864</v>
      </c>
      <c r="M132" s="85">
        <f t="shared" si="24"/>
        <v>88500</v>
      </c>
    </row>
    <row r="133" spans="1:13" x14ac:dyDescent="0.25">
      <c r="A133" s="102">
        <v>132</v>
      </c>
      <c r="B133" s="105">
        <v>1304</v>
      </c>
      <c r="C133" s="105">
        <v>13</v>
      </c>
      <c r="D133" s="102" t="s">
        <v>13</v>
      </c>
      <c r="E133" s="105">
        <v>817</v>
      </c>
      <c r="F133" s="105">
        <v>41</v>
      </c>
      <c r="G133" s="105">
        <f t="shared" si="18"/>
        <v>858</v>
      </c>
      <c r="H133" s="104">
        <f t="shared" si="19"/>
        <v>943.80000000000007</v>
      </c>
      <c r="I133" s="102">
        <f t="shared" si="20"/>
        <v>40180</v>
      </c>
      <c r="J133" s="83">
        <f t="shared" si="21"/>
        <v>34474440</v>
      </c>
      <c r="K133" s="84">
        <f t="shared" si="22"/>
        <v>31026996</v>
      </c>
      <c r="L133" s="84">
        <f t="shared" si="23"/>
        <v>27579552</v>
      </c>
      <c r="M133" s="85">
        <f t="shared" si="24"/>
        <v>86000</v>
      </c>
    </row>
    <row r="134" spans="1:13" x14ac:dyDescent="0.25">
      <c r="A134" s="102">
        <v>133</v>
      </c>
      <c r="B134" s="105">
        <v>1305</v>
      </c>
      <c r="C134" s="105">
        <v>13</v>
      </c>
      <c r="D134" s="102" t="s">
        <v>11</v>
      </c>
      <c r="E134" s="105">
        <v>1041</v>
      </c>
      <c r="F134" s="105">
        <v>77</v>
      </c>
      <c r="G134" s="105">
        <f t="shared" si="18"/>
        <v>1118</v>
      </c>
      <c r="H134" s="104">
        <f t="shared" si="19"/>
        <v>1229.8000000000002</v>
      </c>
      <c r="I134" s="102">
        <f t="shared" si="20"/>
        <v>40180</v>
      </c>
      <c r="J134" s="83">
        <f t="shared" si="21"/>
        <v>44921240</v>
      </c>
      <c r="K134" s="84">
        <f t="shared" si="22"/>
        <v>40429116</v>
      </c>
      <c r="L134" s="84">
        <f t="shared" si="23"/>
        <v>35936992</v>
      </c>
      <c r="M134" s="85">
        <f t="shared" si="24"/>
        <v>112500</v>
      </c>
    </row>
    <row r="135" spans="1:13" x14ac:dyDescent="0.25">
      <c r="A135" s="102">
        <v>134</v>
      </c>
      <c r="B135" s="105">
        <v>1306</v>
      </c>
      <c r="C135" s="105">
        <v>13</v>
      </c>
      <c r="D135" s="102" t="s">
        <v>13</v>
      </c>
      <c r="E135" s="105">
        <v>695</v>
      </c>
      <c r="F135" s="105">
        <v>39</v>
      </c>
      <c r="G135" s="105">
        <f t="shared" si="18"/>
        <v>734</v>
      </c>
      <c r="H135" s="104">
        <f t="shared" si="19"/>
        <v>807.40000000000009</v>
      </c>
      <c r="I135" s="102">
        <f t="shared" si="20"/>
        <v>40180</v>
      </c>
      <c r="J135" s="83">
        <f t="shared" si="21"/>
        <v>29492120</v>
      </c>
      <c r="K135" s="84">
        <f t="shared" si="22"/>
        <v>26542908</v>
      </c>
      <c r="L135" s="84">
        <f t="shared" si="23"/>
        <v>23593696</v>
      </c>
      <c r="M135" s="85">
        <f t="shared" si="24"/>
        <v>73500</v>
      </c>
    </row>
    <row r="136" spans="1:13" x14ac:dyDescent="0.25">
      <c r="A136" s="102">
        <v>135</v>
      </c>
      <c r="B136" s="105">
        <v>1307</v>
      </c>
      <c r="C136" s="105">
        <v>13</v>
      </c>
      <c r="D136" s="102" t="s">
        <v>13</v>
      </c>
      <c r="E136" s="105">
        <v>695</v>
      </c>
      <c r="F136" s="105">
        <v>39</v>
      </c>
      <c r="G136" s="105">
        <f t="shared" si="18"/>
        <v>734</v>
      </c>
      <c r="H136" s="104">
        <f t="shared" si="19"/>
        <v>807.40000000000009</v>
      </c>
      <c r="I136" s="102">
        <f t="shared" si="20"/>
        <v>40180</v>
      </c>
      <c r="J136" s="83">
        <f t="shared" si="21"/>
        <v>29492120</v>
      </c>
      <c r="K136" s="84">
        <f t="shared" si="22"/>
        <v>26542908</v>
      </c>
      <c r="L136" s="84">
        <f t="shared" si="23"/>
        <v>23593696</v>
      </c>
      <c r="M136" s="85">
        <f t="shared" si="24"/>
        <v>73500</v>
      </c>
    </row>
    <row r="137" spans="1:13" x14ac:dyDescent="0.25">
      <c r="A137" s="102">
        <v>136</v>
      </c>
      <c r="B137" s="105">
        <v>1308</v>
      </c>
      <c r="C137" s="105">
        <v>13</v>
      </c>
      <c r="D137" s="102" t="s">
        <v>13</v>
      </c>
      <c r="E137" s="105">
        <v>712</v>
      </c>
      <c r="F137" s="105">
        <v>39</v>
      </c>
      <c r="G137" s="105">
        <f t="shared" si="18"/>
        <v>751</v>
      </c>
      <c r="H137" s="104">
        <f t="shared" si="19"/>
        <v>826.1</v>
      </c>
      <c r="I137" s="102">
        <f t="shared" si="20"/>
        <v>40180</v>
      </c>
      <c r="J137" s="83">
        <f t="shared" si="21"/>
        <v>30175180</v>
      </c>
      <c r="K137" s="84">
        <f t="shared" si="22"/>
        <v>27157662</v>
      </c>
      <c r="L137" s="84">
        <f t="shared" si="23"/>
        <v>24140144</v>
      </c>
      <c r="M137" s="85">
        <f t="shared" si="24"/>
        <v>75500</v>
      </c>
    </row>
    <row r="138" spans="1:13" x14ac:dyDescent="0.25">
      <c r="A138" s="102">
        <v>137</v>
      </c>
      <c r="B138" s="105">
        <v>1309</v>
      </c>
      <c r="C138" s="105">
        <v>13</v>
      </c>
      <c r="D138" s="102" t="s">
        <v>11</v>
      </c>
      <c r="E138" s="105">
        <v>995</v>
      </c>
      <c r="F138" s="105">
        <v>53</v>
      </c>
      <c r="G138" s="105">
        <f t="shared" si="18"/>
        <v>1048</v>
      </c>
      <c r="H138" s="104">
        <f t="shared" si="19"/>
        <v>1152.8000000000002</v>
      </c>
      <c r="I138" s="102">
        <f t="shared" si="20"/>
        <v>40180</v>
      </c>
      <c r="J138" s="83">
        <f t="shared" si="21"/>
        <v>42108640</v>
      </c>
      <c r="K138" s="84">
        <f t="shared" si="22"/>
        <v>37897776</v>
      </c>
      <c r="L138" s="84">
        <f t="shared" si="23"/>
        <v>33686912</v>
      </c>
      <c r="M138" s="85">
        <f t="shared" si="24"/>
        <v>105500</v>
      </c>
    </row>
    <row r="139" spans="1:13" x14ac:dyDescent="0.25">
      <c r="A139" s="102">
        <v>138</v>
      </c>
      <c r="B139" s="105">
        <v>1401</v>
      </c>
      <c r="C139" s="105">
        <v>14</v>
      </c>
      <c r="D139" s="102" t="s">
        <v>11</v>
      </c>
      <c r="E139" s="105">
        <v>1220</v>
      </c>
      <c r="F139" s="105">
        <v>145</v>
      </c>
      <c r="G139" s="105">
        <f t="shared" si="18"/>
        <v>1365</v>
      </c>
      <c r="H139" s="104">
        <f t="shared" si="19"/>
        <v>1501.5000000000002</v>
      </c>
      <c r="I139" s="102">
        <f>I138+140</f>
        <v>40320</v>
      </c>
      <c r="J139" s="83">
        <f t="shared" si="21"/>
        <v>55036800</v>
      </c>
      <c r="K139" s="84">
        <f t="shared" si="22"/>
        <v>49533120</v>
      </c>
      <c r="L139" s="84">
        <f t="shared" si="23"/>
        <v>44029440</v>
      </c>
      <c r="M139" s="85">
        <f t="shared" si="24"/>
        <v>137500</v>
      </c>
    </row>
    <row r="140" spans="1:13" x14ac:dyDescent="0.25">
      <c r="A140" s="102">
        <v>139</v>
      </c>
      <c r="B140" s="105">
        <v>1402</v>
      </c>
      <c r="C140" s="105">
        <v>14</v>
      </c>
      <c r="D140" s="102" t="s">
        <v>11</v>
      </c>
      <c r="E140" s="105">
        <v>1220</v>
      </c>
      <c r="F140" s="105">
        <v>145</v>
      </c>
      <c r="G140" s="105">
        <f t="shared" si="18"/>
        <v>1365</v>
      </c>
      <c r="H140" s="104">
        <f t="shared" si="19"/>
        <v>1501.5000000000002</v>
      </c>
      <c r="I140" s="102">
        <f t="shared" ref="I140:I147" si="25">I139</f>
        <v>40320</v>
      </c>
      <c r="J140" s="83">
        <f t="shared" si="21"/>
        <v>55036800</v>
      </c>
      <c r="K140" s="84">
        <f t="shared" si="22"/>
        <v>49533120</v>
      </c>
      <c r="L140" s="84">
        <f t="shared" si="23"/>
        <v>44029440</v>
      </c>
      <c r="M140" s="85">
        <f t="shared" si="24"/>
        <v>137500</v>
      </c>
    </row>
    <row r="141" spans="1:13" x14ac:dyDescent="0.25">
      <c r="A141" s="102">
        <v>140</v>
      </c>
      <c r="B141" s="105">
        <v>1403</v>
      </c>
      <c r="C141" s="105">
        <v>14</v>
      </c>
      <c r="D141" s="102" t="s">
        <v>13</v>
      </c>
      <c r="E141" s="105">
        <v>797</v>
      </c>
      <c r="F141" s="105">
        <v>84</v>
      </c>
      <c r="G141" s="105">
        <f t="shared" si="18"/>
        <v>881</v>
      </c>
      <c r="H141" s="104">
        <f t="shared" si="19"/>
        <v>969.1</v>
      </c>
      <c r="I141" s="102">
        <f t="shared" si="25"/>
        <v>40320</v>
      </c>
      <c r="J141" s="83">
        <f t="shared" si="21"/>
        <v>35521920</v>
      </c>
      <c r="K141" s="84">
        <f t="shared" si="22"/>
        <v>31969728</v>
      </c>
      <c r="L141" s="84">
        <f t="shared" si="23"/>
        <v>28417536</v>
      </c>
      <c r="M141" s="85">
        <f t="shared" si="24"/>
        <v>89000</v>
      </c>
    </row>
    <row r="142" spans="1:13" x14ac:dyDescent="0.25">
      <c r="A142" s="102">
        <v>141</v>
      </c>
      <c r="B142" s="105">
        <v>1404</v>
      </c>
      <c r="C142" s="105">
        <v>14</v>
      </c>
      <c r="D142" s="102" t="s">
        <v>13</v>
      </c>
      <c r="E142" s="105">
        <v>817</v>
      </c>
      <c r="F142" s="105">
        <v>41</v>
      </c>
      <c r="G142" s="105">
        <f t="shared" si="18"/>
        <v>858</v>
      </c>
      <c r="H142" s="104">
        <f t="shared" si="19"/>
        <v>943.80000000000007</v>
      </c>
      <c r="I142" s="102">
        <f t="shared" si="25"/>
        <v>40320</v>
      </c>
      <c r="J142" s="83">
        <f t="shared" si="21"/>
        <v>34594560</v>
      </c>
      <c r="K142" s="84">
        <f t="shared" si="22"/>
        <v>31135104</v>
      </c>
      <c r="L142" s="84">
        <f t="shared" si="23"/>
        <v>27675648</v>
      </c>
      <c r="M142" s="85">
        <f t="shared" si="24"/>
        <v>86500</v>
      </c>
    </row>
    <row r="143" spans="1:13" x14ac:dyDescent="0.25">
      <c r="A143" s="102">
        <v>142</v>
      </c>
      <c r="B143" s="105">
        <v>1405</v>
      </c>
      <c r="C143" s="105">
        <v>14</v>
      </c>
      <c r="D143" s="102" t="s">
        <v>11</v>
      </c>
      <c r="E143" s="105">
        <v>1041</v>
      </c>
      <c r="F143" s="105">
        <v>77</v>
      </c>
      <c r="G143" s="105">
        <f t="shared" si="18"/>
        <v>1118</v>
      </c>
      <c r="H143" s="104">
        <f t="shared" si="19"/>
        <v>1229.8000000000002</v>
      </c>
      <c r="I143" s="102">
        <f t="shared" si="25"/>
        <v>40320</v>
      </c>
      <c r="J143" s="83">
        <f t="shared" si="21"/>
        <v>45077760</v>
      </c>
      <c r="K143" s="84">
        <f t="shared" si="22"/>
        <v>40569984</v>
      </c>
      <c r="L143" s="84">
        <f t="shared" si="23"/>
        <v>36062208</v>
      </c>
      <c r="M143" s="85">
        <f t="shared" si="24"/>
        <v>112500</v>
      </c>
    </row>
    <row r="144" spans="1:13" x14ac:dyDescent="0.25">
      <c r="A144" s="102">
        <v>143</v>
      </c>
      <c r="B144" s="105">
        <v>1406</v>
      </c>
      <c r="C144" s="105">
        <v>14</v>
      </c>
      <c r="D144" s="102" t="s">
        <v>13</v>
      </c>
      <c r="E144" s="105">
        <v>695</v>
      </c>
      <c r="F144" s="105">
        <v>39</v>
      </c>
      <c r="G144" s="105">
        <f t="shared" si="18"/>
        <v>734</v>
      </c>
      <c r="H144" s="104">
        <f t="shared" si="19"/>
        <v>807.40000000000009</v>
      </c>
      <c r="I144" s="102">
        <f t="shared" si="25"/>
        <v>40320</v>
      </c>
      <c r="J144" s="83">
        <f t="shared" si="21"/>
        <v>29594880</v>
      </c>
      <c r="K144" s="84">
        <f t="shared" si="22"/>
        <v>26635392</v>
      </c>
      <c r="L144" s="84">
        <f t="shared" si="23"/>
        <v>23675904</v>
      </c>
      <c r="M144" s="85">
        <f t="shared" si="24"/>
        <v>74000</v>
      </c>
    </row>
    <row r="145" spans="1:13" x14ac:dyDescent="0.25">
      <c r="A145" s="102">
        <v>144</v>
      </c>
      <c r="B145" s="105">
        <v>1407</v>
      </c>
      <c r="C145" s="105">
        <v>14</v>
      </c>
      <c r="D145" s="102" t="s">
        <v>13</v>
      </c>
      <c r="E145" s="105">
        <v>695</v>
      </c>
      <c r="F145" s="105">
        <v>39</v>
      </c>
      <c r="G145" s="105">
        <f t="shared" si="18"/>
        <v>734</v>
      </c>
      <c r="H145" s="104">
        <f t="shared" si="19"/>
        <v>807.40000000000009</v>
      </c>
      <c r="I145" s="102">
        <f t="shared" si="25"/>
        <v>40320</v>
      </c>
      <c r="J145" s="83">
        <f t="shared" si="21"/>
        <v>29594880</v>
      </c>
      <c r="K145" s="84">
        <f t="shared" si="22"/>
        <v>26635392</v>
      </c>
      <c r="L145" s="84">
        <f t="shared" si="23"/>
        <v>23675904</v>
      </c>
      <c r="M145" s="85">
        <f t="shared" si="24"/>
        <v>74000</v>
      </c>
    </row>
    <row r="146" spans="1:13" x14ac:dyDescent="0.25">
      <c r="A146" s="102">
        <v>145</v>
      </c>
      <c r="B146" s="105">
        <v>1408</v>
      </c>
      <c r="C146" s="105">
        <v>14</v>
      </c>
      <c r="D146" s="102" t="s">
        <v>13</v>
      </c>
      <c r="E146" s="105">
        <v>712</v>
      </c>
      <c r="F146" s="105">
        <v>39</v>
      </c>
      <c r="G146" s="105">
        <f t="shared" si="18"/>
        <v>751</v>
      </c>
      <c r="H146" s="104">
        <f t="shared" si="19"/>
        <v>826.1</v>
      </c>
      <c r="I146" s="102">
        <f t="shared" si="25"/>
        <v>40320</v>
      </c>
      <c r="J146" s="83">
        <f t="shared" si="21"/>
        <v>30280320</v>
      </c>
      <c r="K146" s="84">
        <f t="shared" si="22"/>
        <v>27252288</v>
      </c>
      <c r="L146" s="84">
        <f t="shared" si="23"/>
        <v>24224256</v>
      </c>
      <c r="M146" s="85">
        <f t="shared" si="24"/>
        <v>75500</v>
      </c>
    </row>
    <row r="147" spans="1:13" x14ac:dyDescent="0.25">
      <c r="A147" s="102">
        <v>146</v>
      </c>
      <c r="B147" s="105">
        <v>1409</v>
      </c>
      <c r="C147" s="105">
        <v>14</v>
      </c>
      <c r="D147" s="102" t="s">
        <v>11</v>
      </c>
      <c r="E147" s="105">
        <v>995</v>
      </c>
      <c r="F147" s="105">
        <v>53</v>
      </c>
      <c r="G147" s="105">
        <f t="shared" si="18"/>
        <v>1048</v>
      </c>
      <c r="H147" s="104">
        <f t="shared" si="19"/>
        <v>1152.8000000000002</v>
      </c>
      <c r="I147" s="102">
        <f t="shared" si="25"/>
        <v>40320</v>
      </c>
      <c r="J147" s="83">
        <f t="shared" si="21"/>
        <v>42255360</v>
      </c>
      <c r="K147" s="84">
        <f t="shared" si="22"/>
        <v>38029824</v>
      </c>
      <c r="L147" s="84">
        <f t="shared" si="23"/>
        <v>33804288</v>
      </c>
      <c r="M147" s="85">
        <f t="shared" si="24"/>
        <v>105500</v>
      </c>
    </row>
    <row r="148" spans="1:13" x14ac:dyDescent="0.25">
      <c r="A148" s="102">
        <v>147</v>
      </c>
      <c r="B148" s="105">
        <v>1501</v>
      </c>
      <c r="C148" s="105">
        <v>15</v>
      </c>
      <c r="D148" s="102" t="s">
        <v>11</v>
      </c>
      <c r="E148" s="105">
        <v>1220</v>
      </c>
      <c r="F148" s="105">
        <v>145</v>
      </c>
      <c r="G148" s="105">
        <f t="shared" si="18"/>
        <v>1365</v>
      </c>
      <c r="H148" s="104">
        <f t="shared" si="19"/>
        <v>1501.5000000000002</v>
      </c>
      <c r="I148" s="102">
        <f>I147+140</f>
        <v>40460</v>
      </c>
      <c r="J148" s="83">
        <f t="shared" si="21"/>
        <v>55227900</v>
      </c>
      <c r="K148" s="84">
        <f t="shared" si="22"/>
        <v>49705110</v>
      </c>
      <c r="L148" s="84">
        <f t="shared" si="23"/>
        <v>44182320</v>
      </c>
      <c r="M148" s="85">
        <f t="shared" si="24"/>
        <v>138000</v>
      </c>
    </row>
    <row r="149" spans="1:13" x14ac:dyDescent="0.25">
      <c r="A149" s="102">
        <v>148</v>
      </c>
      <c r="B149" s="105">
        <v>1502</v>
      </c>
      <c r="C149" s="105">
        <v>15</v>
      </c>
      <c r="D149" s="102" t="s">
        <v>11</v>
      </c>
      <c r="E149" s="105">
        <v>1220</v>
      </c>
      <c r="F149" s="105">
        <v>145</v>
      </c>
      <c r="G149" s="105">
        <f t="shared" si="18"/>
        <v>1365</v>
      </c>
      <c r="H149" s="104">
        <f t="shared" si="19"/>
        <v>1501.5000000000002</v>
      </c>
      <c r="I149" s="102">
        <f t="shared" ref="I149:I156" si="26">I148</f>
        <v>40460</v>
      </c>
      <c r="J149" s="83">
        <f t="shared" si="21"/>
        <v>55227900</v>
      </c>
      <c r="K149" s="84">
        <f t="shared" si="22"/>
        <v>49705110</v>
      </c>
      <c r="L149" s="84">
        <f t="shared" si="23"/>
        <v>44182320</v>
      </c>
      <c r="M149" s="85">
        <f t="shared" si="24"/>
        <v>138000</v>
      </c>
    </row>
    <row r="150" spans="1:13" x14ac:dyDescent="0.25">
      <c r="A150" s="102">
        <v>149</v>
      </c>
      <c r="B150" s="105">
        <v>1506</v>
      </c>
      <c r="C150" s="105">
        <v>15</v>
      </c>
      <c r="D150" s="102" t="s">
        <v>13</v>
      </c>
      <c r="E150" s="105">
        <v>695</v>
      </c>
      <c r="F150" s="105">
        <v>39</v>
      </c>
      <c r="G150" s="105">
        <f t="shared" si="18"/>
        <v>734</v>
      </c>
      <c r="H150" s="104">
        <f t="shared" si="19"/>
        <v>807.40000000000009</v>
      </c>
      <c r="I150" s="102">
        <f t="shared" si="26"/>
        <v>40460</v>
      </c>
      <c r="J150" s="83">
        <f t="shared" si="21"/>
        <v>29697640</v>
      </c>
      <c r="K150" s="84">
        <f t="shared" si="22"/>
        <v>26727876</v>
      </c>
      <c r="L150" s="84">
        <f t="shared" si="23"/>
        <v>23758112</v>
      </c>
      <c r="M150" s="85">
        <f t="shared" si="24"/>
        <v>74000</v>
      </c>
    </row>
    <row r="151" spans="1:13" x14ac:dyDescent="0.25">
      <c r="A151" s="102">
        <v>150</v>
      </c>
      <c r="B151" s="105">
        <v>1507</v>
      </c>
      <c r="C151" s="105">
        <v>15</v>
      </c>
      <c r="D151" s="102" t="s">
        <v>13</v>
      </c>
      <c r="E151" s="105">
        <v>695</v>
      </c>
      <c r="F151" s="105">
        <v>39</v>
      </c>
      <c r="G151" s="105">
        <f t="shared" si="18"/>
        <v>734</v>
      </c>
      <c r="H151" s="104">
        <f t="shared" si="19"/>
        <v>807.40000000000009</v>
      </c>
      <c r="I151" s="102">
        <f t="shared" si="26"/>
        <v>40460</v>
      </c>
      <c r="J151" s="83">
        <f t="shared" si="21"/>
        <v>29697640</v>
      </c>
      <c r="K151" s="84">
        <f t="shared" si="22"/>
        <v>26727876</v>
      </c>
      <c r="L151" s="84">
        <f t="shared" si="23"/>
        <v>23758112</v>
      </c>
      <c r="M151" s="85">
        <f t="shared" si="24"/>
        <v>74000</v>
      </c>
    </row>
    <row r="152" spans="1:13" x14ac:dyDescent="0.25">
      <c r="A152" s="102">
        <v>151</v>
      </c>
      <c r="B152" s="105">
        <v>1508</v>
      </c>
      <c r="C152" s="105">
        <v>15</v>
      </c>
      <c r="D152" s="102" t="s">
        <v>13</v>
      </c>
      <c r="E152" s="105">
        <v>712</v>
      </c>
      <c r="F152" s="105">
        <v>39</v>
      </c>
      <c r="G152" s="105">
        <f t="shared" si="18"/>
        <v>751</v>
      </c>
      <c r="H152" s="104">
        <f t="shared" si="19"/>
        <v>826.1</v>
      </c>
      <c r="I152" s="102">
        <f t="shared" si="26"/>
        <v>40460</v>
      </c>
      <c r="J152" s="83">
        <f t="shared" si="21"/>
        <v>30385460</v>
      </c>
      <c r="K152" s="84">
        <f t="shared" si="22"/>
        <v>27346914</v>
      </c>
      <c r="L152" s="84">
        <f t="shared" si="23"/>
        <v>24308368</v>
      </c>
      <c r="M152" s="85">
        <f t="shared" si="24"/>
        <v>76000</v>
      </c>
    </row>
    <row r="153" spans="1:13" x14ac:dyDescent="0.25">
      <c r="A153" s="102">
        <v>152</v>
      </c>
      <c r="B153" s="105">
        <v>1509</v>
      </c>
      <c r="C153" s="105">
        <v>15</v>
      </c>
      <c r="D153" s="102" t="s">
        <v>11</v>
      </c>
      <c r="E153" s="105">
        <v>995</v>
      </c>
      <c r="F153" s="105">
        <v>53</v>
      </c>
      <c r="G153" s="105">
        <f t="shared" si="18"/>
        <v>1048</v>
      </c>
      <c r="H153" s="104">
        <f t="shared" si="19"/>
        <v>1152.8000000000002</v>
      </c>
      <c r="I153" s="102">
        <f t="shared" si="26"/>
        <v>40460</v>
      </c>
      <c r="J153" s="83">
        <f t="shared" si="21"/>
        <v>42402080</v>
      </c>
      <c r="K153" s="84">
        <f t="shared" si="22"/>
        <v>38161872</v>
      </c>
      <c r="L153" s="84">
        <f t="shared" si="23"/>
        <v>33921664</v>
      </c>
      <c r="M153" s="85">
        <f t="shared" si="24"/>
        <v>106000</v>
      </c>
    </row>
    <row r="154" spans="1:13" x14ac:dyDescent="0.25">
      <c r="A154" s="102">
        <v>153</v>
      </c>
      <c r="B154" s="105">
        <v>1601</v>
      </c>
      <c r="C154" s="105">
        <v>16</v>
      </c>
      <c r="D154" s="102" t="s">
        <v>11</v>
      </c>
      <c r="E154" s="105">
        <v>1220</v>
      </c>
      <c r="F154" s="105">
        <v>145</v>
      </c>
      <c r="G154" s="105">
        <f t="shared" si="18"/>
        <v>1365</v>
      </c>
      <c r="H154" s="104">
        <f t="shared" si="19"/>
        <v>1501.5000000000002</v>
      </c>
      <c r="I154" s="102">
        <f>I153+140</f>
        <v>40600</v>
      </c>
      <c r="J154" s="83">
        <f t="shared" si="21"/>
        <v>55419000</v>
      </c>
      <c r="K154" s="84">
        <f t="shared" si="22"/>
        <v>49877100</v>
      </c>
      <c r="L154" s="84">
        <f t="shared" si="23"/>
        <v>44335200</v>
      </c>
      <c r="M154" s="85">
        <f t="shared" si="24"/>
        <v>138500</v>
      </c>
    </row>
    <row r="155" spans="1:13" x14ac:dyDescent="0.25">
      <c r="A155" s="102">
        <v>154</v>
      </c>
      <c r="B155" s="105">
        <v>1602</v>
      </c>
      <c r="C155" s="105">
        <v>16</v>
      </c>
      <c r="D155" s="102" t="s">
        <v>11</v>
      </c>
      <c r="E155" s="105">
        <v>1220</v>
      </c>
      <c r="F155" s="105">
        <v>145</v>
      </c>
      <c r="G155" s="105">
        <f t="shared" si="18"/>
        <v>1365</v>
      </c>
      <c r="H155" s="104">
        <f t="shared" si="19"/>
        <v>1501.5000000000002</v>
      </c>
      <c r="I155" s="102">
        <f t="shared" ref="I155:I162" si="27">I154</f>
        <v>40600</v>
      </c>
      <c r="J155" s="83">
        <f t="shared" si="21"/>
        <v>55419000</v>
      </c>
      <c r="K155" s="84">
        <f t="shared" si="22"/>
        <v>49877100</v>
      </c>
      <c r="L155" s="84">
        <f t="shared" si="23"/>
        <v>44335200</v>
      </c>
      <c r="M155" s="85">
        <f t="shared" si="24"/>
        <v>138500</v>
      </c>
    </row>
    <row r="156" spans="1:13" x14ac:dyDescent="0.25">
      <c r="A156" s="102">
        <v>155</v>
      </c>
      <c r="B156" s="105">
        <v>1603</v>
      </c>
      <c r="C156" s="105">
        <v>16</v>
      </c>
      <c r="D156" s="102" t="s">
        <v>13</v>
      </c>
      <c r="E156" s="105">
        <v>797</v>
      </c>
      <c r="F156" s="105">
        <v>84</v>
      </c>
      <c r="G156" s="105">
        <f t="shared" si="18"/>
        <v>881</v>
      </c>
      <c r="H156" s="104">
        <f t="shared" si="19"/>
        <v>969.1</v>
      </c>
      <c r="I156" s="102">
        <f t="shared" si="27"/>
        <v>40600</v>
      </c>
      <c r="J156" s="83">
        <f t="shared" si="21"/>
        <v>35768600</v>
      </c>
      <c r="K156" s="84">
        <f t="shared" si="22"/>
        <v>32191740</v>
      </c>
      <c r="L156" s="84">
        <f t="shared" si="23"/>
        <v>28614880</v>
      </c>
      <c r="M156" s="85">
        <f t="shared" si="24"/>
        <v>89500</v>
      </c>
    </row>
    <row r="157" spans="1:13" x14ac:dyDescent="0.25">
      <c r="A157" s="102">
        <v>156</v>
      </c>
      <c r="B157" s="105">
        <v>1604</v>
      </c>
      <c r="C157" s="105">
        <v>16</v>
      </c>
      <c r="D157" s="102" t="s">
        <v>13</v>
      </c>
      <c r="E157" s="105">
        <v>817</v>
      </c>
      <c r="F157" s="105">
        <v>41</v>
      </c>
      <c r="G157" s="105">
        <f t="shared" si="18"/>
        <v>858</v>
      </c>
      <c r="H157" s="104">
        <f t="shared" si="19"/>
        <v>943.80000000000007</v>
      </c>
      <c r="I157" s="102">
        <f t="shared" si="27"/>
        <v>40600</v>
      </c>
      <c r="J157" s="83">
        <f t="shared" si="21"/>
        <v>34834800</v>
      </c>
      <c r="K157" s="84">
        <f t="shared" si="22"/>
        <v>31351320</v>
      </c>
      <c r="L157" s="84">
        <f t="shared" si="23"/>
        <v>27867840</v>
      </c>
      <c r="M157" s="85">
        <f t="shared" si="24"/>
        <v>87000</v>
      </c>
    </row>
    <row r="158" spans="1:13" x14ac:dyDescent="0.25">
      <c r="A158" s="102">
        <v>157</v>
      </c>
      <c r="B158" s="105">
        <v>1605</v>
      </c>
      <c r="C158" s="105">
        <v>16</v>
      </c>
      <c r="D158" s="102" t="s">
        <v>11</v>
      </c>
      <c r="E158" s="105">
        <v>1041</v>
      </c>
      <c r="F158" s="105">
        <v>77</v>
      </c>
      <c r="G158" s="105">
        <f t="shared" si="18"/>
        <v>1118</v>
      </c>
      <c r="H158" s="104">
        <f t="shared" si="19"/>
        <v>1229.8000000000002</v>
      </c>
      <c r="I158" s="102">
        <f t="shared" si="27"/>
        <v>40600</v>
      </c>
      <c r="J158" s="83">
        <f t="shared" si="21"/>
        <v>45390800</v>
      </c>
      <c r="K158" s="84">
        <f t="shared" si="22"/>
        <v>40851720</v>
      </c>
      <c r="L158" s="84">
        <f t="shared" si="23"/>
        <v>36312640</v>
      </c>
      <c r="M158" s="85">
        <f t="shared" si="24"/>
        <v>113500</v>
      </c>
    </row>
    <row r="159" spans="1:13" x14ac:dyDescent="0.25">
      <c r="A159" s="102">
        <v>158</v>
      </c>
      <c r="B159" s="105">
        <v>1606</v>
      </c>
      <c r="C159" s="105">
        <v>16</v>
      </c>
      <c r="D159" s="102" t="s">
        <v>13</v>
      </c>
      <c r="E159" s="105">
        <v>695</v>
      </c>
      <c r="F159" s="105">
        <v>39</v>
      </c>
      <c r="G159" s="105">
        <f t="shared" si="18"/>
        <v>734</v>
      </c>
      <c r="H159" s="104">
        <f t="shared" si="19"/>
        <v>807.40000000000009</v>
      </c>
      <c r="I159" s="102">
        <f t="shared" si="27"/>
        <v>40600</v>
      </c>
      <c r="J159" s="83">
        <f t="shared" si="21"/>
        <v>29800400</v>
      </c>
      <c r="K159" s="84">
        <f t="shared" si="22"/>
        <v>26820360</v>
      </c>
      <c r="L159" s="84">
        <f t="shared" si="23"/>
        <v>23840320</v>
      </c>
      <c r="M159" s="85">
        <f t="shared" si="24"/>
        <v>74500</v>
      </c>
    </row>
    <row r="160" spans="1:13" x14ac:dyDescent="0.25">
      <c r="A160" s="102">
        <v>159</v>
      </c>
      <c r="B160" s="105">
        <v>1607</v>
      </c>
      <c r="C160" s="105">
        <v>16</v>
      </c>
      <c r="D160" s="102" t="s">
        <v>13</v>
      </c>
      <c r="E160" s="105">
        <v>695</v>
      </c>
      <c r="F160" s="105">
        <v>39</v>
      </c>
      <c r="G160" s="105">
        <f t="shared" si="18"/>
        <v>734</v>
      </c>
      <c r="H160" s="104">
        <f t="shared" si="19"/>
        <v>807.40000000000009</v>
      </c>
      <c r="I160" s="102">
        <f t="shared" si="27"/>
        <v>40600</v>
      </c>
      <c r="J160" s="83">
        <f t="shared" si="21"/>
        <v>29800400</v>
      </c>
      <c r="K160" s="84">
        <f t="shared" si="22"/>
        <v>26820360</v>
      </c>
      <c r="L160" s="84">
        <f t="shared" si="23"/>
        <v>23840320</v>
      </c>
      <c r="M160" s="85">
        <f t="shared" si="24"/>
        <v>74500</v>
      </c>
    </row>
    <row r="161" spans="1:13" x14ac:dyDescent="0.25">
      <c r="A161" s="102">
        <v>160</v>
      </c>
      <c r="B161" s="105">
        <v>1608</v>
      </c>
      <c r="C161" s="105">
        <v>16</v>
      </c>
      <c r="D161" s="102" t="s">
        <v>13</v>
      </c>
      <c r="E161" s="105">
        <v>712</v>
      </c>
      <c r="F161" s="105">
        <v>39</v>
      </c>
      <c r="G161" s="105">
        <f t="shared" si="18"/>
        <v>751</v>
      </c>
      <c r="H161" s="104">
        <f t="shared" si="19"/>
        <v>826.1</v>
      </c>
      <c r="I161" s="102">
        <f t="shared" si="27"/>
        <v>40600</v>
      </c>
      <c r="J161" s="83">
        <f t="shared" si="21"/>
        <v>30490600</v>
      </c>
      <c r="K161" s="84">
        <f t="shared" si="22"/>
        <v>27441540</v>
      </c>
      <c r="L161" s="84">
        <f t="shared" si="23"/>
        <v>24392480</v>
      </c>
      <c r="M161" s="85">
        <f t="shared" si="24"/>
        <v>76000</v>
      </c>
    </row>
    <row r="162" spans="1:13" x14ac:dyDescent="0.25">
      <c r="A162" s="102">
        <v>161</v>
      </c>
      <c r="B162" s="105">
        <v>1609</v>
      </c>
      <c r="C162" s="105">
        <v>16</v>
      </c>
      <c r="D162" s="102" t="s">
        <v>11</v>
      </c>
      <c r="E162" s="105">
        <v>995</v>
      </c>
      <c r="F162" s="105">
        <v>53</v>
      </c>
      <c r="G162" s="105">
        <f t="shared" si="18"/>
        <v>1048</v>
      </c>
      <c r="H162" s="104">
        <f t="shared" si="19"/>
        <v>1152.8000000000002</v>
      </c>
      <c r="I162" s="102">
        <f t="shared" si="27"/>
        <v>40600</v>
      </c>
      <c r="J162" s="83">
        <f t="shared" si="21"/>
        <v>42548800</v>
      </c>
      <c r="K162" s="84">
        <f t="shared" si="22"/>
        <v>38293920</v>
      </c>
      <c r="L162" s="84">
        <f t="shared" si="23"/>
        <v>34039040</v>
      </c>
      <c r="M162" s="85">
        <f t="shared" si="24"/>
        <v>106500</v>
      </c>
    </row>
    <row r="163" spans="1:13" x14ac:dyDescent="0.25">
      <c r="A163" s="102">
        <v>162</v>
      </c>
      <c r="B163" s="105">
        <v>1701</v>
      </c>
      <c r="C163" s="105">
        <v>17</v>
      </c>
      <c r="D163" s="102" t="s">
        <v>11</v>
      </c>
      <c r="E163" s="105">
        <v>1220</v>
      </c>
      <c r="F163" s="105">
        <v>145</v>
      </c>
      <c r="G163" s="105">
        <f t="shared" si="18"/>
        <v>1365</v>
      </c>
      <c r="H163" s="104">
        <f t="shared" si="19"/>
        <v>1501.5000000000002</v>
      </c>
      <c r="I163" s="102">
        <f>I162+140</f>
        <v>40740</v>
      </c>
      <c r="J163" s="83">
        <f t="shared" si="21"/>
        <v>55610100</v>
      </c>
      <c r="K163" s="84">
        <f t="shared" si="22"/>
        <v>50049090</v>
      </c>
      <c r="L163" s="84">
        <f t="shared" si="23"/>
        <v>44488080</v>
      </c>
      <c r="M163" s="85">
        <f t="shared" si="24"/>
        <v>139000</v>
      </c>
    </row>
    <row r="164" spans="1:13" x14ac:dyDescent="0.25">
      <c r="A164" s="102">
        <v>163</v>
      </c>
      <c r="B164" s="105">
        <v>1702</v>
      </c>
      <c r="C164" s="105">
        <v>17</v>
      </c>
      <c r="D164" s="102" t="s">
        <v>11</v>
      </c>
      <c r="E164" s="105">
        <v>1220</v>
      </c>
      <c r="F164" s="105">
        <v>145</v>
      </c>
      <c r="G164" s="105">
        <f t="shared" si="18"/>
        <v>1365</v>
      </c>
      <c r="H164" s="104">
        <f t="shared" si="19"/>
        <v>1501.5000000000002</v>
      </c>
      <c r="I164" s="102">
        <f t="shared" ref="I164:I171" si="28">I163</f>
        <v>40740</v>
      </c>
      <c r="J164" s="83">
        <f t="shared" si="21"/>
        <v>55610100</v>
      </c>
      <c r="K164" s="84">
        <f t="shared" si="22"/>
        <v>50049090</v>
      </c>
      <c r="L164" s="84">
        <f t="shared" si="23"/>
        <v>44488080</v>
      </c>
      <c r="M164" s="85">
        <f t="shared" si="24"/>
        <v>139000</v>
      </c>
    </row>
    <row r="165" spans="1:13" x14ac:dyDescent="0.25">
      <c r="A165" s="102">
        <v>164</v>
      </c>
      <c r="B165" s="105">
        <v>1703</v>
      </c>
      <c r="C165" s="105">
        <v>17</v>
      </c>
      <c r="D165" s="102" t="s">
        <v>13</v>
      </c>
      <c r="E165" s="105">
        <v>797</v>
      </c>
      <c r="F165" s="105">
        <v>84</v>
      </c>
      <c r="G165" s="105">
        <f t="shared" si="18"/>
        <v>881</v>
      </c>
      <c r="H165" s="104">
        <f t="shared" si="19"/>
        <v>969.1</v>
      </c>
      <c r="I165" s="102">
        <f t="shared" si="28"/>
        <v>40740</v>
      </c>
      <c r="J165" s="83">
        <f t="shared" si="21"/>
        <v>35891940</v>
      </c>
      <c r="K165" s="84">
        <f t="shared" si="22"/>
        <v>32302746</v>
      </c>
      <c r="L165" s="84">
        <f t="shared" si="23"/>
        <v>28713552</v>
      </c>
      <c r="M165" s="85">
        <f t="shared" si="24"/>
        <v>89500</v>
      </c>
    </row>
    <row r="166" spans="1:13" x14ac:dyDescent="0.25">
      <c r="A166" s="102">
        <v>165</v>
      </c>
      <c r="B166" s="105">
        <v>1704</v>
      </c>
      <c r="C166" s="105">
        <v>17</v>
      </c>
      <c r="D166" s="102" t="s">
        <v>13</v>
      </c>
      <c r="E166" s="105">
        <v>817</v>
      </c>
      <c r="F166" s="105">
        <v>41</v>
      </c>
      <c r="G166" s="105">
        <f t="shared" si="18"/>
        <v>858</v>
      </c>
      <c r="H166" s="104">
        <f t="shared" si="19"/>
        <v>943.80000000000007</v>
      </c>
      <c r="I166" s="102">
        <f t="shared" si="28"/>
        <v>40740</v>
      </c>
      <c r="J166" s="83">
        <f t="shared" si="21"/>
        <v>34954920</v>
      </c>
      <c r="K166" s="84">
        <f t="shared" si="22"/>
        <v>31459428</v>
      </c>
      <c r="L166" s="84">
        <f t="shared" si="23"/>
        <v>27963936</v>
      </c>
      <c r="M166" s="85">
        <f t="shared" si="24"/>
        <v>87500</v>
      </c>
    </row>
    <row r="167" spans="1:13" x14ac:dyDescent="0.25">
      <c r="A167" s="102">
        <v>166</v>
      </c>
      <c r="B167" s="105">
        <v>1705</v>
      </c>
      <c r="C167" s="105">
        <v>17</v>
      </c>
      <c r="D167" s="102" t="s">
        <v>11</v>
      </c>
      <c r="E167" s="105">
        <v>1041</v>
      </c>
      <c r="F167" s="105">
        <v>77</v>
      </c>
      <c r="G167" s="105">
        <f t="shared" si="18"/>
        <v>1118</v>
      </c>
      <c r="H167" s="104">
        <f t="shared" si="19"/>
        <v>1229.8000000000002</v>
      </c>
      <c r="I167" s="102">
        <f t="shared" si="28"/>
        <v>40740</v>
      </c>
      <c r="J167" s="83">
        <f t="shared" si="21"/>
        <v>45547320</v>
      </c>
      <c r="K167" s="84">
        <f t="shared" si="22"/>
        <v>40992588</v>
      </c>
      <c r="L167" s="84">
        <f t="shared" si="23"/>
        <v>36437856</v>
      </c>
      <c r="M167" s="85">
        <f t="shared" si="24"/>
        <v>114000</v>
      </c>
    </row>
    <row r="168" spans="1:13" x14ac:dyDescent="0.25">
      <c r="A168" s="102">
        <v>167</v>
      </c>
      <c r="B168" s="105">
        <v>1706</v>
      </c>
      <c r="C168" s="105">
        <v>17</v>
      </c>
      <c r="D168" s="102" t="s">
        <v>13</v>
      </c>
      <c r="E168" s="105">
        <v>695</v>
      </c>
      <c r="F168" s="105">
        <v>39</v>
      </c>
      <c r="G168" s="105">
        <f t="shared" si="18"/>
        <v>734</v>
      </c>
      <c r="H168" s="104">
        <f t="shared" si="19"/>
        <v>807.40000000000009</v>
      </c>
      <c r="I168" s="102">
        <f t="shared" si="28"/>
        <v>40740</v>
      </c>
      <c r="J168" s="83">
        <f t="shared" si="21"/>
        <v>29903160</v>
      </c>
      <c r="K168" s="84">
        <f t="shared" si="22"/>
        <v>26912844</v>
      </c>
      <c r="L168" s="84">
        <f t="shared" si="23"/>
        <v>23922528</v>
      </c>
      <c r="M168" s="85">
        <f t="shared" si="24"/>
        <v>75000</v>
      </c>
    </row>
    <row r="169" spans="1:13" x14ac:dyDescent="0.25">
      <c r="A169" s="102">
        <v>168</v>
      </c>
      <c r="B169" s="105">
        <v>1707</v>
      </c>
      <c r="C169" s="105">
        <v>17</v>
      </c>
      <c r="D169" s="102" t="s">
        <v>13</v>
      </c>
      <c r="E169" s="105">
        <v>695</v>
      </c>
      <c r="F169" s="105">
        <v>39</v>
      </c>
      <c r="G169" s="105">
        <f t="shared" si="18"/>
        <v>734</v>
      </c>
      <c r="H169" s="104">
        <f t="shared" si="19"/>
        <v>807.40000000000009</v>
      </c>
      <c r="I169" s="102">
        <f t="shared" si="28"/>
        <v>40740</v>
      </c>
      <c r="J169" s="83">
        <f t="shared" si="21"/>
        <v>29903160</v>
      </c>
      <c r="K169" s="84">
        <f t="shared" si="22"/>
        <v>26912844</v>
      </c>
      <c r="L169" s="84">
        <f t="shared" si="23"/>
        <v>23922528</v>
      </c>
      <c r="M169" s="85">
        <f t="shared" si="24"/>
        <v>75000</v>
      </c>
    </row>
    <row r="170" spans="1:13" x14ac:dyDescent="0.25">
      <c r="A170" s="102">
        <v>169</v>
      </c>
      <c r="B170" s="105">
        <v>1708</v>
      </c>
      <c r="C170" s="105">
        <v>17</v>
      </c>
      <c r="D170" s="102" t="s">
        <v>13</v>
      </c>
      <c r="E170" s="105">
        <v>712</v>
      </c>
      <c r="F170" s="105">
        <v>39</v>
      </c>
      <c r="G170" s="105">
        <f t="shared" si="18"/>
        <v>751</v>
      </c>
      <c r="H170" s="104">
        <f t="shared" si="19"/>
        <v>826.1</v>
      </c>
      <c r="I170" s="102">
        <f t="shared" si="28"/>
        <v>40740</v>
      </c>
      <c r="J170" s="83">
        <f t="shared" si="21"/>
        <v>30595740</v>
      </c>
      <c r="K170" s="84">
        <f t="shared" si="22"/>
        <v>27536166</v>
      </c>
      <c r="L170" s="84">
        <f t="shared" si="23"/>
        <v>24476592</v>
      </c>
      <c r="M170" s="85">
        <f t="shared" si="24"/>
        <v>76500</v>
      </c>
    </row>
    <row r="171" spans="1:13" x14ac:dyDescent="0.25">
      <c r="A171" s="102">
        <v>170</v>
      </c>
      <c r="B171" s="105">
        <v>1709</v>
      </c>
      <c r="C171" s="105">
        <v>17</v>
      </c>
      <c r="D171" s="102" t="s">
        <v>11</v>
      </c>
      <c r="E171" s="105">
        <v>995</v>
      </c>
      <c r="F171" s="105">
        <v>53</v>
      </c>
      <c r="G171" s="105">
        <f t="shared" si="18"/>
        <v>1048</v>
      </c>
      <c r="H171" s="104">
        <f t="shared" si="19"/>
        <v>1152.8000000000002</v>
      </c>
      <c r="I171" s="102">
        <f t="shared" si="28"/>
        <v>40740</v>
      </c>
      <c r="J171" s="83">
        <f t="shared" si="21"/>
        <v>42695520</v>
      </c>
      <c r="K171" s="84">
        <f t="shared" si="22"/>
        <v>38425968</v>
      </c>
      <c r="L171" s="84">
        <f t="shared" si="23"/>
        <v>34156416</v>
      </c>
      <c r="M171" s="85">
        <f t="shared" si="24"/>
        <v>106500</v>
      </c>
    </row>
    <row r="172" spans="1:13" x14ac:dyDescent="0.25">
      <c r="A172" s="102">
        <v>171</v>
      </c>
      <c r="B172" s="105">
        <v>1801</v>
      </c>
      <c r="C172" s="105">
        <v>18</v>
      </c>
      <c r="D172" s="102" t="s">
        <v>11</v>
      </c>
      <c r="E172" s="105">
        <v>1220</v>
      </c>
      <c r="F172" s="105">
        <v>145</v>
      </c>
      <c r="G172" s="105">
        <f t="shared" si="18"/>
        <v>1365</v>
      </c>
      <c r="H172" s="104">
        <f t="shared" si="19"/>
        <v>1501.5000000000002</v>
      </c>
      <c r="I172" s="102">
        <f>I171+140</f>
        <v>40880</v>
      </c>
      <c r="J172" s="83">
        <f t="shared" si="21"/>
        <v>55801200</v>
      </c>
      <c r="K172" s="84">
        <f t="shared" si="22"/>
        <v>50221080</v>
      </c>
      <c r="L172" s="84">
        <f t="shared" si="23"/>
        <v>44640960</v>
      </c>
      <c r="M172" s="85">
        <f t="shared" si="24"/>
        <v>139500</v>
      </c>
    </row>
    <row r="173" spans="1:13" x14ac:dyDescent="0.25">
      <c r="A173" s="102">
        <v>172</v>
      </c>
      <c r="B173" s="105">
        <v>1802</v>
      </c>
      <c r="C173" s="105">
        <v>18</v>
      </c>
      <c r="D173" s="102" t="s">
        <v>11</v>
      </c>
      <c r="E173" s="105">
        <v>1220</v>
      </c>
      <c r="F173" s="105">
        <v>145</v>
      </c>
      <c r="G173" s="105">
        <f t="shared" si="18"/>
        <v>1365</v>
      </c>
      <c r="H173" s="104">
        <f t="shared" si="19"/>
        <v>1501.5000000000002</v>
      </c>
      <c r="I173" s="102">
        <f t="shared" ref="I173:I180" si="29">I172</f>
        <v>40880</v>
      </c>
      <c r="J173" s="83">
        <f t="shared" si="21"/>
        <v>55801200</v>
      </c>
      <c r="K173" s="84">
        <f t="shared" si="22"/>
        <v>50221080</v>
      </c>
      <c r="L173" s="84">
        <f t="shared" si="23"/>
        <v>44640960</v>
      </c>
      <c r="M173" s="85">
        <f t="shared" si="24"/>
        <v>139500</v>
      </c>
    </row>
    <row r="174" spans="1:13" x14ac:dyDescent="0.25">
      <c r="A174" s="102">
        <v>173</v>
      </c>
      <c r="B174" s="105">
        <v>1803</v>
      </c>
      <c r="C174" s="105">
        <v>18</v>
      </c>
      <c r="D174" s="102" t="s">
        <v>13</v>
      </c>
      <c r="E174" s="105">
        <v>797</v>
      </c>
      <c r="F174" s="105">
        <v>84</v>
      </c>
      <c r="G174" s="105">
        <f t="shared" si="18"/>
        <v>881</v>
      </c>
      <c r="H174" s="104">
        <f t="shared" si="19"/>
        <v>969.1</v>
      </c>
      <c r="I174" s="102">
        <f t="shared" si="29"/>
        <v>40880</v>
      </c>
      <c r="J174" s="83">
        <f t="shared" si="21"/>
        <v>36015280</v>
      </c>
      <c r="K174" s="84">
        <f t="shared" si="22"/>
        <v>32413752</v>
      </c>
      <c r="L174" s="84">
        <f t="shared" si="23"/>
        <v>28812224</v>
      </c>
      <c r="M174" s="85">
        <f t="shared" si="24"/>
        <v>90000</v>
      </c>
    </row>
    <row r="175" spans="1:13" x14ac:dyDescent="0.25">
      <c r="A175" s="102">
        <v>174</v>
      </c>
      <c r="B175" s="105">
        <v>1804</v>
      </c>
      <c r="C175" s="105">
        <v>18</v>
      </c>
      <c r="D175" s="102" t="s">
        <v>13</v>
      </c>
      <c r="E175" s="105">
        <v>817</v>
      </c>
      <c r="F175" s="105">
        <v>41</v>
      </c>
      <c r="G175" s="105">
        <f t="shared" si="18"/>
        <v>858</v>
      </c>
      <c r="H175" s="104">
        <f t="shared" si="19"/>
        <v>943.80000000000007</v>
      </c>
      <c r="I175" s="102">
        <f t="shared" si="29"/>
        <v>40880</v>
      </c>
      <c r="J175" s="83">
        <f t="shared" si="21"/>
        <v>35075040</v>
      </c>
      <c r="K175" s="84">
        <f t="shared" si="22"/>
        <v>31567536</v>
      </c>
      <c r="L175" s="84">
        <f t="shared" si="23"/>
        <v>28060032</v>
      </c>
      <c r="M175" s="85">
        <f t="shared" si="24"/>
        <v>87500</v>
      </c>
    </row>
    <row r="176" spans="1:13" x14ac:dyDescent="0.25">
      <c r="A176" s="102">
        <v>175</v>
      </c>
      <c r="B176" s="105">
        <v>1805</v>
      </c>
      <c r="C176" s="105">
        <v>18</v>
      </c>
      <c r="D176" s="102" t="s">
        <v>11</v>
      </c>
      <c r="E176" s="105">
        <v>1041</v>
      </c>
      <c r="F176" s="105">
        <v>77</v>
      </c>
      <c r="G176" s="105">
        <f t="shared" si="18"/>
        <v>1118</v>
      </c>
      <c r="H176" s="104">
        <f t="shared" si="19"/>
        <v>1229.8000000000002</v>
      </c>
      <c r="I176" s="102">
        <f t="shared" si="29"/>
        <v>40880</v>
      </c>
      <c r="J176" s="83">
        <f t="shared" si="21"/>
        <v>45703840</v>
      </c>
      <c r="K176" s="84">
        <f t="shared" si="22"/>
        <v>41133456</v>
      </c>
      <c r="L176" s="84">
        <f t="shared" si="23"/>
        <v>36563072</v>
      </c>
      <c r="M176" s="85">
        <f t="shared" si="24"/>
        <v>114500</v>
      </c>
    </row>
    <row r="177" spans="1:13" x14ac:dyDescent="0.25">
      <c r="A177" s="102">
        <v>176</v>
      </c>
      <c r="B177" s="105">
        <v>1806</v>
      </c>
      <c r="C177" s="105">
        <v>18</v>
      </c>
      <c r="D177" s="102" t="s">
        <v>13</v>
      </c>
      <c r="E177" s="105">
        <v>695</v>
      </c>
      <c r="F177" s="105">
        <v>39</v>
      </c>
      <c r="G177" s="105">
        <f t="shared" si="18"/>
        <v>734</v>
      </c>
      <c r="H177" s="104">
        <f t="shared" si="19"/>
        <v>807.40000000000009</v>
      </c>
      <c r="I177" s="102">
        <f t="shared" si="29"/>
        <v>40880</v>
      </c>
      <c r="J177" s="83">
        <f t="shared" si="21"/>
        <v>30005920</v>
      </c>
      <c r="K177" s="84">
        <f t="shared" si="22"/>
        <v>27005328</v>
      </c>
      <c r="L177" s="84">
        <f t="shared" si="23"/>
        <v>24004736</v>
      </c>
      <c r="M177" s="85">
        <f t="shared" si="24"/>
        <v>75000</v>
      </c>
    </row>
    <row r="178" spans="1:13" x14ac:dyDescent="0.25">
      <c r="A178" s="102">
        <v>177</v>
      </c>
      <c r="B178" s="105">
        <v>1807</v>
      </c>
      <c r="C178" s="105">
        <v>18</v>
      </c>
      <c r="D178" s="102" t="s">
        <v>13</v>
      </c>
      <c r="E178" s="105">
        <v>695</v>
      </c>
      <c r="F178" s="105">
        <v>39</v>
      </c>
      <c r="G178" s="105">
        <f t="shared" si="18"/>
        <v>734</v>
      </c>
      <c r="H178" s="104">
        <f t="shared" si="19"/>
        <v>807.40000000000009</v>
      </c>
      <c r="I178" s="102">
        <f t="shared" si="29"/>
        <v>40880</v>
      </c>
      <c r="J178" s="83">
        <f t="shared" si="21"/>
        <v>30005920</v>
      </c>
      <c r="K178" s="84">
        <f t="shared" si="22"/>
        <v>27005328</v>
      </c>
      <c r="L178" s="84">
        <f t="shared" si="23"/>
        <v>24004736</v>
      </c>
      <c r="M178" s="85">
        <f t="shared" si="24"/>
        <v>75000</v>
      </c>
    </row>
    <row r="179" spans="1:13" x14ac:dyDescent="0.25">
      <c r="A179" s="102">
        <v>178</v>
      </c>
      <c r="B179" s="105">
        <v>1808</v>
      </c>
      <c r="C179" s="105">
        <v>18</v>
      </c>
      <c r="D179" s="102" t="s">
        <v>13</v>
      </c>
      <c r="E179" s="105">
        <v>712</v>
      </c>
      <c r="F179" s="105">
        <v>39</v>
      </c>
      <c r="G179" s="105">
        <f t="shared" si="18"/>
        <v>751</v>
      </c>
      <c r="H179" s="104">
        <f t="shared" si="19"/>
        <v>826.1</v>
      </c>
      <c r="I179" s="102">
        <f t="shared" si="29"/>
        <v>40880</v>
      </c>
      <c r="J179" s="83">
        <f t="shared" si="21"/>
        <v>30700880</v>
      </c>
      <c r="K179" s="84">
        <f t="shared" si="22"/>
        <v>27630792</v>
      </c>
      <c r="L179" s="84">
        <f t="shared" si="23"/>
        <v>24560704</v>
      </c>
      <c r="M179" s="85">
        <f t="shared" si="24"/>
        <v>77000</v>
      </c>
    </row>
    <row r="180" spans="1:13" x14ac:dyDescent="0.25">
      <c r="A180" s="102">
        <v>179</v>
      </c>
      <c r="B180" s="105">
        <v>1809</v>
      </c>
      <c r="C180" s="105">
        <v>18</v>
      </c>
      <c r="D180" s="102" t="s">
        <v>11</v>
      </c>
      <c r="E180" s="105">
        <v>995</v>
      </c>
      <c r="F180" s="105">
        <v>53</v>
      </c>
      <c r="G180" s="105">
        <f t="shared" si="18"/>
        <v>1048</v>
      </c>
      <c r="H180" s="104">
        <f t="shared" si="19"/>
        <v>1152.8000000000002</v>
      </c>
      <c r="I180" s="102">
        <f t="shared" si="29"/>
        <v>40880</v>
      </c>
      <c r="J180" s="83">
        <f t="shared" si="21"/>
        <v>42842240</v>
      </c>
      <c r="K180" s="84">
        <f t="shared" si="22"/>
        <v>38558016</v>
      </c>
      <c r="L180" s="84">
        <f t="shared" si="23"/>
        <v>34273792</v>
      </c>
      <c r="M180" s="85">
        <f t="shared" si="24"/>
        <v>107000</v>
      </c>
    </row>
    <row r="181" spans="1:13" x14ac:dyDescent="0.25">
      <c r="A181" s="102">
        <v>180</v>
      </c>
      <c r="B181" s="105">
        <v>1901</v>
      </c>
      <c r="C181" s="105">
        <v>19</v>
      </c>
      <c r="D181" s="102" t="s">
        <v>11</v>
      </c>
      <c r="E181" s="105">
        <v>1220</v>
      </c>
      <c r="F181" s="105">
        <v>145</v>
      </c>
      <c r="G181" s="105">
        <f t="shared" si="18"/>
        <v>1365</v>
      </c>
      <c r="H181" s="104">
        <f t="shared" si="19"/>
        <v>1501.5000000000002</v>
      </c>
      <c r="I181" s="102">
        <f>I180+140</f>
        <v>41020</v>
      </c>
      <c r="J181" s="83">
        <f t="shared" si="21"/>
        <v>55992300</v>
      </c>
      <c r="K181" s="84">
        <f t="shared" si="22"/>
        <v>50393070</v>
      </c>
      <c r="L181" s="84">
        <f t="shared" si="23"/>
        <v>44793840</v>
      </c>
      <c r="M181" s="85">
        <f t="shared" si="24"/>
        <v>140000</v>
      </c>
    </row>
    <row r="182" spans="1:13" x14ac:dyDescent="0.25">
      <c r="A182" s="102">
        <v>181</v>
      </c>
      <c r="B182" s="105">
        <v>1902</v>
      </c>
      <c r="C182" s="105">
        <v>19</v>
      </c>
      <c r="D182" s="102" t="s">
        <v>11</v>
      </c>
      <c r="E182" s="105">
        <v>1220</v>
      </c>
      <c r="F182" s="105">
        <v>145</v>
      </c>
      <c r="G182" s="105">
        <f t="shared" si="18"/>
        <v>1365</v>
      </c>
      <c r="H182" s="104">
        <f t="shared" si="19"/>
        <v>1501.5000000000002</v>
      </c>
      <c r="I182" s="102">
        <f t="shared" ref="I182:I189" si="30">I181</f>
        <v>41020</v>
      </c>
      <c r="J182" s="83">
        <f t="shared" si="21"/>
        <v>55992300</v>
      </c>
      <c r="K182" s="84">
        <f t="shared" si="22"/>
        <v>50393070</v>
      </c>
      <c r="L182" s="84">
        <f t="shared" si="23"/>
        <v>44793840</v>
      </c>
      <c r="M182" s="85">
        <f t="shared" si="24"/>
        <v>140000</v>
      </c>
    </row>
    <row r="183" spans="1:13" x14ac:dyDescent="0.25">
      <c r="A183" s="102">
        <v>182</v>
      </c>
      <c r="B183" s="105">
        <v>1903</v>
      </c>
      <c r="C183" s="105">
        <v>19</v>
      </c>
      <c r="D183" s="102" t="s">
        <v>13</v>
      </c>
      <c r="E183" s="105">
        <v>797</v>
      </c>
      <c r="F183" s="105">
        <v>84</v>
      </c>
      <c r="G183" s="105">
        <f t="shared" si="18"/>
        <v>881</v>
      </c>
      <c r="H183" s="104">
        <f t="shared" si="19"/>
        <v>969.1</v>
      </c>
      <c r="I183" s="102">
        <f t="shared" si="30"/>
        <v>41020</v>
      </c>
      <c r="J183" s="83">
        <f t="shared" si="21"/>
        <v>36138620</v>
      </c>
      <c r="K183" s="84">
        <f t="shared" si="22"/>
        <v>32524758</v>
      </c>
      <c r="L183" s="84">
        <f t="shared" si="23"/>
        <v>28910896</v>
      </c>
      <c r="M183" s="85">
        <f t="shared" si="24"/>
        <v>90500</v>
      </c>
    </row>
    <row r="184" spans="1:13" x14ac:dyDescent="0.25">
      <c r="A184" s="102">
        <v>183</v>
      </c>
      <c r="B184" s="105">
        <v>1904</v>
      </c>
      <c r="C184" s="105">
        <v>19</v>
      </c>
      <c r="D184" s="102" t="s">
        <v>13</v>
      </c>
      <c r="E184" s="105">
        <v>817</v>
      </c>
      <c r="F184" s="105">
        <v>41</v>
      </c>
      <c r="G184" s="105">
        <f t="shared" si="18"/>
        <v>858</v>
      </c>
      <c r="H184" s="104">
        <f t="shared" si="19"/>
        <v>943.80000000000007</v>
      </c>
      <c r="I184" s="102">
        <f t="shared" si="30"/>
        <v>41020</v>
      </c>
      <c r="J184" s="83">
        <f t="shared" si="21"/>
        <v>35195160</v>
      </c>
      <c r="K184" s="84">
        <f t="shared" si="22"/>
        <v>31675644</v>
      </c>
      <c r="L184" s="84">
        <f t="shared" si="23"/>
        <v>28156128</v>
      </c>
      <c r="M184" s="85">
        <f t="shared" si="24"/>
        <v>88000</v>
      </c>
    </row>
    <row r="185" spans="1:13" x14ac:dyDescent="0.25">
      <c r="A185" s="102">
        <v>184</v>
      </c>
      <c r="B185" s="105">
        <v>1905</v>
      </c>
      <c r="C185" s="105">
        <v>19</v>
      </c>
      <c r="D185" s="102" t="s">
        <v>11</v>
      </c>
      <c r="E185" s="105">
        <v>1041</v>
      </c>
      <c r="F185" s="105">
        <v>77</v>
      </c>
      <c r="G185" s="105">
        <f t="shared" si="18"/>
        <v>1118</v>
      </c>
      <c r="H185" s="104">
        <f t="shared" si="19"/>
        <v>1229.8000000000002</v>
      </c>
      <c r="I185" s="102">
        <f t="shared" si="30"/>
        <v>41020</v>
      </c>
      <c r="J185" s="83">
        <f t="shared" si="21"/>
        <v>45860360</v>
      </c>
      <c r="K185" s="84">
        <f t="shared" si="22"/>
        <v>41274324</v>
      </c>
      <c r="L185" s="84">
        <f t="shared" si="23"/>
        <v>36688288</v>
      </c>
      <c r="M185" s="85">
        <f t="shared" si="24"/>
        <v>114500</v>
      </c>
    </row>
    <row r="186" spans="1:13" x14ac:dyDescent="0.25">
      <c r="A186" s="102">
        <v>185</v>
      </c>
      <c r="B186" s="105">
        <v>1906</v>
      </c>
      <c r="C186" s="105">
        <v>19</v>
      </c>
      <c r="D186" s="102" t="s">
        <v>13</v>
      </c>
      <c r="E186" s="105">
        <v>695</v>
      </c>
      <c r="F186" s="105">
        <v>39</v>
      </c>
      <c r="G186" s="105">
        <f t="shared" si="18"/>
        <v>734</v>
      </c>
      <c r="H186" s="104">
        <f t="shared" si="19"/>
        <v>807.40000000000009</v>
      </c>
      <c r="I186" s="102">
        <f t="shared" si="30"/>
        <v>41020</v>
      </c>
      <c r="J186" s="83">
        <f t="shared" si="21"/>
        <v>30108680</v>
      </c>
      <c r="K186" s="84">
        <f t="shared" si="22"/>
        <v>27097812</v>
      </c>
      <c r="L186" s="84">
        <f t="shared" si="23"/>
        <v>24086944</v>
      </c>
      <c r="M186" s="85">
        <f t="shared" si="24"/>
        <v>75500</v>
      </c>
    </row>
    <row r="187" spans="1:13" x14ac:dyDescent="0.25">
      <c r="A187" s="102">
        <v>186</v>
      </c>
      <c r="B187" s="105">
        <v>1907</v>
      </c>
      <c r="C187" s="105">
        <v>19</v>
      </c>
      <c r="D187" s="102" t="s">
        <v>13</v>
      </c>
      <c r="E187" s="105">
        <v>695</v>
      </c>
      <c r="F187" s="105">
        <v>39</v>
      </c>
      <c r="G187" s="105">
        <f t="shared" si="18"/>
        <v>734</v>
      </c>
      <c r="H187" s="104">
        <f t="shared" si="19"/>
        <v>807.40000000000009</v>
      </c>
      <c r="I187" s="102">
        <f t="shared" si="30"/>
        <v>41020</v>
      </c>
      <c r="J187" s="83">
        <f t="shared" si="21"/>
        <v>30108680</v>
      </c>
      <c r="K187" s="84">
        <f t="shared" si="22"/>
        <v>27097812</v>
      </c>
      <c r="L187" s="84">
        <f t="shared" si="23"/>
        <v>24086944</v>
      </c>
      <c r="M187" s="85">
        <f t="shared" si="24"/>
        <v>75500</v>
      </c>
    </row>
    <row r="188" spans="1:13" x14ac:dyDescent="0.25">
      <c r="A188" s="102">
        <v>187</v>
      </c>
      <c r="B188" s="105">
        <v>1908</v>
      </c>
      <c r="C188" s="105">
        <v>19</v>
      </c>
      <c r="D188" s="102" t="s">
        <v>13</v>
      </c>
      <c r="E188" s="105">
        <v>712</v>
      </c>
      <c r="F188" s="105">
        <v>39</v>
      </c>
      <c r="G188" s="105">
        <f t="shared" si="18"/>
        <v>751</v>
      </c>
      <c r="H188" s="104">
        <f t="shared" si="19"/>
        <v>826.1</v>
      </c>
      <c r="I188" s="102">
        <f t="shared" si="30"/>
        <v>41020</v>
      </c>
      <c r="J188" s="83">
        <f t="shared" si="21"/>
        <v>30806020</v>
      </c>
      <c r="K188" s="84">
        <f t="shared" si="22"/>
        <v>27725418</v>
      </c>
      <c r="L188" s="84">
        <f t="shared" si="23"/>
        <v>24644816</v>
      </c>
      <c r="M188" s="85">
        <f t="shared" si="24"/>
        <v>77000</v>
      </c>
    </row>
    <row r="189" spans="1:13" x14ac:dyDescent="0.25">
      <c r="A189" s="102">
        <v>188</v>
      </c>
      <c r="B189" s="105">
        <v>1909</v>
      </c>
      <c r="C189" s="105">
        <v>19</v>
      </c>
      <c r="D189" s="102" t="s">
        <v>11</v>
      </c>
      <c r="E189" s="105">
        <v>995</v>
      </c>
      <c r="F189" s="105">
        <v>53</v>
      </c>
      <c r="G189" s="105">
        <f t="shared" si="18"/>
        <v>1048</v>
      </c>
      <c r="H189" s="104">
        <f t="shared" si="19"/>
        <v>1152.8000000000002</v>
      </c>
      <c r="I189" s="102">
        <f t="shared" si="30"/>
        <v>41020</v>
      </c>
      <c r="J189" s="83">
        <f t="shared" si="21"/>
        <v>42988960</v>
      </c>
      <c r="K189" s="84">
        <f t="shared" si="22"/>
        <v>38690064</v>
      </c>
      <c r="L189" s="84">
        <f t="shared" si="23"/>
        <v>34391168</v>
      </c>
      <c r="M189" s="85">
        <f t="shared" si="24"/>
        <v>107500</v>
      </c>
    </row>
    <row r="190" spans="1:13" x14ac:dyDescent="0.25">
      <c r="A190" s="102">
        <v>189</v>
      </c>
      <c r="B190" s="105">
        <v>2001</v>
      </c>
      <c r="C190" s="105">
        <v>20</v>
      </c>
      <c r="D190" s="102" t="s">
        <v>11</v>
      </c>
      <c r="E190" s="105">
        <v>1220</v>
      </c>
      <c r="F190" s="105">
        <v>145</v>
      </c>
      <c r="G190" s="105">
        <f t="shared" si="18"/>
        <v>1365</v>
      </c>
      <c r="H190" s="104">
        <f t="shared" si="19"/>
        <v>1501.5000000000002</v>
      </c>
      <c r="I190" s="102">
        <f>I189+140</f>
        <v>41160</v>
      </c>
      <c r="J190" s="83">
        <f t="shared" si="21"/>
        <v>56183400</v>
      </c>
      <c r="K190" s="84">
        <f t="shared" si="22"/>
        <v>50565060</v>
      </c>
      <c r="L190" s="84">
        <f t="shared" si="23"/>
        <v>44946720</v>
      </c>
      <c r="M190" s="85">
        <f t="shared" si="24"/>
        <v>140500</v>
      </c>
    </row>
    <row r="191" spans="1:13" x14ac:dyDescent="0.25">
      <c r="A191" s="102">
        <v>190</v>
      </c>
      <c r="B191" s="105">
        <v>2002</v>
      </c>
      <c r="C191" s="105">
        <v>20</v>
      </c>
      <c r="D191" s="102" t="s">
        <v>11</v>
      </c>
      <c r="E191" s="105">
        <v>1220</v>
      </c>
      <c r="F191" s="105">
        <v>145</v>
      </c>
      <c r="G191" s="105">
        <f t="shared" si="18"/>
        <v>1365</v>
      </c>
      <c r="H191" s="104">
        <f t="shared" si="19"/>
        <v>1501.5000000000002</v>
      </c>
      <c r="I191" s="102">
        <f t="shared" ref="I191:I198" si="31">I190</f>
        <v>41160</v>
      </c>
      <c r="J191" s="83">
        <f t="shared" si="21"/>
        <v>56183400</v>
      </c>
      <c r="K191" s="84">
        <f t="shared" si="22"/>
        <v>50565060</v>
      </c>
      <c r="L191" s="84">
        <f t="shared" si="23"/>
        <v>44946720</v>
      </c>
      <c r="M191" s="85">
        <f t="shared" si="24"/>
        <v>140500</v>
      </c>
    </row>
    <row r="192" spans="1:13" x14ac:dyDescent="0.25">
      <c r="A192" s="102">
        <v>191</v>
      </c>
      <c r="B192" s="105">
        <v>2003</v>
      </c>
      <c r="C192" s="105">
        <v>20</v>
      </c>
      <c r="D192" s="102" t="s">
        <v>13</v>
      </c>
      <c r="E192" s="105">
        <v>797</v>
      </c>
      <c r="F192" s="105">
        <v>84</v>
      </c>
      <c r="G192" s="105">
        <f t="shared" si="18"/>
        <v>881</v>
      </c>
      <c r="H192" s="104">
        <f t="shared" si="19"/>
        <v>969.1</v>
      </c>
      <c r="I192" s="102">
        <f t="shared" si="31"/>
        <v>41160</v>
      </c>
      <c r="J192" s="83">
        <f t="shared" si="21"/>
        <v>36261960</v>
      </c>
      <c r="K192" s="84">
        <f t="shared" si="22"/>
        <v>32635764</v>
      </c>
      <c r="L192" s="84">
        <f t="shared" si="23"/>
        <v>29009568</v>
      </c>
      <c r="M192" s="85">
        <f t="shared" si="24"/>
        <v>90500</v>
      </c>
    </row>
    <row r="193" spans="1:13" x14ac:dyDescent="0.25">
      <c r="A193" s="102">
        <v>192</v>
      </c>
      <c r="B193" s="105">
        <v>2004</v>
      </c>
      <c r="C193" s="105">
        <v>20</v>
      </c>
      <c r="D193" s="102" t="s">
        <v>13</v>
      </c>
      <c r="E193" s="105">
        <v>817</v>
      </c>
      <c r="F193" s="105">
        <v>41</v>
      </c>
      <c r="G193" s="105">
        <f t="shared" si="18"/>
        <v>858</v>
      </c>
      <c r="H193" s="104">
        <f t="shared" si="19"/>
        <v>943.80000000000007</v>
      </c>
      <c r="I193" s="102">
        <f t="shared" si="31"/>
        <v>41160</v>
      </c>
      <c r="J193" s="83">
        <f t="shared" si="21"/>
        <v>35315280</v>
      </c>
      <c r="K193" s="84">
        <f t="shared" si="22"/>
        <v>31783752</v>
      </c>
      <c r="L193" s="84">
        <f t="shared" si="23"/>
        <v>28252224</v>
      </c>
      <c r="M193" s="85">
        <f t="shared" si="24"/>
        <v>88500</v>
      </c>
    </row>
    <row r="194" spans="1:13" x14ac:dyDescent="0.25">
      <c r="A194" s="102">
        <v>193</v>
      </c>
      <c r="B194" s="105">
        <v>2005</v>
      </c>
      <c r="C194" s="105">
        <v>20</v>
      </c>
      <c r="D194" s="102" t="s">
        <v>11</v>
      </c>
      <c r="E194" s="105">
        <v>1041</v>
      </c>
      <c r="F194" s="105">
        <v>77</v>
      </c>
      <c r="G194" s="105">
        <f t="shared" si="18"/>
        <v>1118</v>
      </c>
      <c r="H194" s="104">
        <f t="shared" si="19"/>
        <v>1229.8000000000002</v>
      </c>
      <c r="I194" s="102">
        <f t="shared" si="31"/>
        <v>41160</v>
      </c>
      <c r="J194" s="83">
        <f t="shared" si="21"/>
        <v>46016880</v>
      </c>
      <c r="K194" s="84">
        <f t="shared" si="22"/>
        <v>41415192</v>
      </c>
      <c r="L194" s="84">
        <f t="shared" si="23"/>
        <v>36813504</v>
      </c>
      <c r="M194" s="85">
        <f t="shared" si="24"/>
        <v>115000</v>
      </c>
    </row>
    <row r="195" spans="1:13" x14ac:dyDescent="0.25">
      <c r="A195" s="102">
        <v>194</v>
      </c>
      <c r="B195" s="105">
        <v>2006</v>
      </c>
      <c r="C195" s="105">
        <v>20</v>
      </c>
      <c r="D195" s="102" t="s">
        <v>13</v>
      </c>
      <c r="E195" s="105">
        <v>695</v>
      </c>
      <c r="F195" s="105">
        <v>39</v>
      </c>
      <c r="G195" s="105">
        <f t="shared" ref="G195:G258" si="32">E195+F195</f>
        <v>734</v>
      </c>
      <c r="H195" s="104">
        <f t="shared" ref="H195:H258" si="33">G195*1.1</f>
        <v>807.40000000000009</v>
      </c>
      <c r="I195" s="102">
        <f t="shared" si="31"/>
        <v>41160</v>
      </c>
      <c r="J195" s="83">
        <f t="shared" ref="J195:J258" si="34">G195*I195</f>
        <v>30211440</v>
      </c>
      <c r="K195" s="84">
        <f t="shared" ref="K195:K258" si="35">J195*0.9</f>
        <v>27190296</v>
      </c>
      <c r="L195" s="84">
        <f t="shared" ref="L195:L258" si="36">J195*0.8</f>
        <v>24169152</v>
      </c>
      <c r="M195" s="85">
        <f t="shared" ref="M195:M258" si="37">MROUND((J195*0.03/12),500)</f>
        <v>75500</v>
      </c>
    </row>
    <row r="196" spans="1:13" x14ac:dyDescent="0.25">
      <c r="A196" s="102">
        <v>195</v>
      </c>
      <c r="B196" s="105">
        <v>2007</v>
      </c>
      <c r="C196" s="105">
        <v>20</v>
      </c>
      <c r="D196" s="102" t="s">
        <v>13</v>
      </c>
      <c r="E196" s="105">
        <v>695</v>
      </c>
      <c r="F196" s="105">
        <v>39</v>
      </c>
      <c r="G196" s="105">
        <f t="shared" si="32"/>
        <v>734</v>
      </c>
      <c r="H196" s="104">
        <f t="shared" si="33"/>
        <v>807.40000000000009</v>
      </c>
      <c r="I196" s="102">
        <f t="shared" si="31"/>
        <v>41160</v>
      </c>
      <c r="J196" s="83">
        <f t="shared" si="34"/>
        <v>30211440</v>
      </c>
      <c r="K196" s="84">
        <f t="shared" si="35"/>
        <v>27190296</v>
      </c>
      <c r="L196" s="84">
        <f t="shared" si="36"/>
        <v>24169152</v>
      </c>
      <c r="M196" s="85">
        <f t="shared" si="37"/>
        <v>75500</v>
      </c>
    </row>
    <row r="197" spans="1:13" x14ac:dyDescent="0.25">
      <c r="A197" s="102">
        <v>196</v>
      </c>
      <c r="B197" s="105">
        <v>2008</v>
      </c>
      <c r="C197" s="105">
        <v>20</v>
      </c>
      <c r="D197" s="102" t="s">
        <v>13</v>
      </c>
      <c r="E197" s="105">
        <v>712</v>
      </c>
      <c r="F197" s="105">
        <v>39</v>
      </c>
      <c r="G197" s="105">
        <f t="shared" si="32"/>
        <v>751</v>
      </c>
      <c r="H197" s="104">
        <f t="shared" si="33"/>
        <v>826.1</v>
      </c>
      <c r="I197" s="102">
        <f t="shared" si="31"/>
        <v>41160</v>
      </c>
      <c r="J197" s="83">
        <f t="shared" si="34"/>
        <v>30911160</v>
      </c>
      <c r="K197" s="84">
        <f t="shared" si="35"/>
        <v>27820044</v>
      </c>
      <c r="L197" s="84">
        <f t="shared" si="36"/>
        <v>24728928</v>
      </c>
      <c r="M197" s="85">
        <f t="shared" si="37"/>
        <v>77500</v>
      </c>
    </row>
    <row r="198" spans="1:13" x14ac:dyDescent="0.25">
      <c r="A198" s="102">
        <v>197</v>
      </c>
      <c r="B198" s="105">
        <v>2009</v>
      </c>
      <c r="C198" s="105">
        <v>20</v>
      </c>
      <c r="D198" s="102" t="s">
        <v>11</v>
      </c>
      <c r="E198" s="105">
        <v>995</v>
      </c>
      <c r="F198" s="105">
        <v>53</v>
      </c>
      <c r="G198" s="105">
        <f t="shared" si="32"/>
        <v>1048</v>
      </c>
      <c r="H198" s="104">
        <f t="shared" si="33"/>
        <v>1152.8000000000002</v>
      </c>
      <c r="I198" s="102">
        <f t="shared" si="31"/>
        <v>41160</v>
      </c>
      <c r="J198" s="83">
        <f t="shared" si="34"/>
        <v>43135680</v>
      </c>
      <c r="K198" s="84">
        <f t="shared" si="35"/>
        <v>38822112</v>
      </c>
      <c r="L198" s="84">
        <f t="shared" si="36"/>
        <v>34508544</v>
      </c>
      <c r="M198" s="85">
        <f t="shared" si="37"/>
        <v>108000</v>
      </c>
    </row>
    <row r="199" spans="1:13" x14ac:dyDescent="0.25">
      <c r="A199" s="102">
        <v>198</v>
      </c>
      <c r="B199" s="105">
        <v>2101</v>
      </c>
      <c r="C199" s="105">
        <v>21</v>
      </c>
      <c r="D199" s="102" t="s">
        <v>11</v>
      </c>
      <c r="E199" s="105">
        <v>1220</v>
      </c>
      <c r="F199" s="105">
        <v>145</v>
      </c>
      <c r="G199" s="105">
        <f t="shared" si="32"/>
        <v>1365</v>
      </c>
      <c r="H199" s="104">
        <f t="shared" si="33"/>
        <v>1501.5000000000002</v>
      </c>
      <c r="I199" s="102">
        <f>I198+140</f>
        <v>41300</v>
      </c>
      <c r="J199" s="83">
        <f t="shared" si="34"/>
        <v>56374500</v>
      </c>
      <c r="K199" s="84">
        <f t="shared" si="35"/>
        <v>50737050</v>
      </c>
      <c r="L199" s="84">
        <f t="shared" si="36"/>
        <v>45099600</v>
      </c>
      <c r="M199" s="85">
        <f t="shared" si="37"/>
        <v>141000</v>
      </c>
    </row>
    <row r="200" spans="1:13" x14ac:dyDescent="0.25">
      <c r="A200" s="102">
        <v>199</v>
      </c>
      <c r="B200" s="105">
        <v>2102</v>
      </c>
      <c r="C200" s="105">
        <v>21</v>
      </c>
      <c r="D200" s="102" t="s">
        <v>11</v>
      </c>
      <c r="E200" s="105">
        <v>1220</v>
      </c>
      <c r="F200" s="105">
        <v>145</v>
      </c>
      <c r="G200" s="105">
        <f t="shared" si="32"/>
        <v>1365</v>
      </c>
      <c r="H200" s="104">
        <f t="shared" si="33"/>
        <v>1501.5000000000002</v>
      </c>
      <c r="I200" s="102">
        <f t="shared" ref="I200:I207" si="38">I199</f>
        <v>41300</v>
      </c>
      <c r="J200" s="83">
        <f t="shared" si="34"/>
        <v>56374500</v>
      </c>
      <c r="K200" s="84">
        <f t="shared" si="35"/>
        <v>50737050</v>
      </c>
      <c r="L200" s="84">
        <f t="shared" si="36"/>
        <v>45099600</v>
      </c>
      <c r="M200" s="85">
        <f t="shared" si="37"/>
        <v>141000</v>
      </c>
    </row>
    <row r="201" spans="1:13" x14ac:dyDescent="0.25">
      <c r="A201" s="102">
        <v>200</v>
      </c>
      <c r="B201" s="105">
        <v>2103</v>
      </c>
      <c r="C201" s="105">
        <v>21</v>
      </c>
      <c r="D201" s="102" t="s">
        <v>13</v>
      </c>
      <c r="E201" s="105">
        <v>797</v>
      </c>
      <c r="F201" s="105">
        <v>84</v>
      </c>
      <c r="G201" s="105">
        <f t="shared" si="32"/>
        <v>881</v>
      </c>
      <c r="H201" s="104">
        <f t="shared" si="33"/>
        <v>969.1</v>
      </c>
      <c r="I201" s="102">
        <f t="shared" si="38"/>
        <v>41300</v>
      </c>
      <c r="J201" s="83">
        <f t="shared" si="34"/>
        <v>36385300</v>
      </c>
      <c r="K201" s="84">
        <f t="shared" si="35"/>
        <v>32746770</v>
      </c>
      <c r="L201" s="84">
        <f t="shared" si="36"/>
        <v>29108240</v>
      </c>
      <c r="M201" s="85">
        <f t="shared" si="37"/>
        <v>91000</v>
      </c>
    </row>
    <row r="202" spans="1:13" x14ac:dyDescent="0.25">
      <c r="A202" s="102">
        <v>201</v>
      </c>
      <c r="B202" s="105">
        <v>2104</v>
      </c>
      <c r="C202" s="105">
        <v>21</v>
      </c>
      <c r="D202" s="102" t="s">
        <v>13</v>
      </c>
      <c r="E202" s="105">
        <v>817</v>
      </c>
      <c r="F202" s="105">
        <v>41</v>
      </c>
      <c r="G202" s="105">
        <f t="shared" si="32"/>
        <v>858</v>
      </c>
      <c r="H202" s="104">
        <f t="shared" si="33"/>
        <v>943.80000000000007</v>
      </c>
      <c r="I202" s="102">
        <f t="shared" si="38"/>
        <v>41300</v>
      </c>
      <c r="J202" s="83">
        <f t="shared" si="34"/>
        <v>35435400</v>
      </c>
      <c r="K202" s="84">
        <f t="shared" si="35"/>
        <v>31891860</v>
      </c>
      <c r="L202" s="84">
        <f t="shared" si="36"/>
        <v>28348320</v>
      </c>
      <c r="M202" s="85">
        <f t="shared" si="37"/>
        <v>88500</v>
      </c>
    </row>
    <row r="203" spans="1:13" x14ac:dyDescent="0.25">
      <c r="A203" s="102">
        <v>202</v>
      </c>
      <c r="B203" s="105">
        <v>2105</v>
      </c>
      <c r="C203" s="105">
        <v>21</v>
      </c>
      <c r="D203" s="102" t="s">
        <v>11</v>
      </c>
      <c r="E203" s="105">
        <v>1041</v>
      </c>
      <c r="F203" s="105">
        <v>77</v>
      </c>
      <c r="G203" s="105">
        <f t="shared" si="32"/>
        <v>1118</v>
      </c>
      <c r="H203" s="104">
        <f t="shared" si="33"/>
        <v>1229.8000000000002</v>
      </c>
      <c r="I203" s="102">
        <f t="shared" si="38"/>
        <v>41300</v>
      </c>
      <c r="J203" s="83">
        <f t="shared" si="34"/>
        <v>46173400</v>
      </c>
      <c r="K203" s="84">
        <f t="shared" si="35"/>
        <v>41556060</v>
      </c>
      <c r="L203" s="84">
        <f t="shared" si="36"/>
        <v>36938720</v>
      </c>
      <c r="M203" s="85">
        <f t="shared" si="37"/>
        <v>115500</v>
      </c>
    </row>
    <row r="204" spans="1:13" x14ac:dyDescent="0.25">
      <c r="A204" s="102">
        <v>203</v>
      </c>
      <c r="B204" s="105">
        <v>2106</v>
      </c>
      <c r="C204" s="105">
        <v>21</v>
      </c>
      <c r="D204" s="102" t="s">
        <v>13</v>
      </c>
      <c r="E204" s="105">
        <v>695</v>
      </c>
      <c r="F204" s="105">
        <v>39</v>
      </c>
      <c r="G204" s="105">
        <f t="shared" si="32"/>
        <v>734</v>
      </c>
      <c r="H204" s="104">
        <f t="shared" si="33"/>
        <v>807.40000000000009</v>
      </c>
      <c r="I204" s="102">
        <f t="shared" si="38"/>
        <v>41300</v>
      </c>
      <c r="J204" s="83">
        <f t="shared" si="34"/>
        <v>30314200</v>
      </c>
      <c r="K204" s="84">
        <f t="shared" si="35"/>
        <v>27282780</v>
      </c>
      <c r="L204" s="84">
        <f t="shared" si="36"/>
        <v>24251360</v>
      </c>
      <c r="M204" s="85">
        <f t="shared" si="37"/>
        <v>76000</v>
      </c>
    </row>
    <row r="205" spans="1:13" x14ac:dyDescent="0.25">
      <c r="A205" s="102">
        <v>204</v>
      </c>
      <c r="B205" s="105">
        <v>2107</v>
      </c>
      <c r="C205" s="105">
        <v>21</v>
      </c>
      <c r="D205" s="102" t="s">
        <v>13</v>
      </c>
      <c r="E205" s="105">
        <v>695</v>
      </c>
      <c r="F205" s="105">
        <v>39</v>
      </c>
      <c r="G205" s="105">
        <f t="shared" si="32"/>
        <v>734</v>
      </c>
      <c r="H205" s="104">
        <f t="shared" si="33"/>
        <v>807.40000000000009</v>
      </c>
      <c r="I205" s="102">
        <f t="shared" si="38"/>
        <v>41300</v>
      </c>
      <c r="J205" s="83">
        <f t="shared" si="34"/>
        <v>30314200</v>
      </c>
      <c r="K205" s="84">
        <f t="shared" si="35"/>
        <v>27282780</v>
      </c>
      <c r="L205" s="84">
        <f t="shared" si="36"/>
        <v>24251360</v>
      </c>
      <c r="M205" s="85">
        <f t="shared" si="37"/>
        <v>76000</v>
      </c>
    </row>
    <row r="206" spans="1:13" x14ac:dyDescent="0.25">
      <c r="A206" s="102">
        <v>205</v>
      </c>
      <c r="B206" s="105">
        <v>2108</v>
      </c>
      <c r="C206" s="105">
        <v>21</v>
      </c>
      <c r="D206" s="102" t="s">
        <v>13</v>
      </c>
      <c r="E206" s="105">
        <v>712</v>
      </c>
      <c r="F206" s="105">
        <v>39</v>
      </c>
      <c r="G206" s="105">
        <f t="shared" si="32"/>
        <v>751</v>
      </c>
      <c r="H206" s="104">
        <f t="shared" si="33"/>
        <v>826.1</v>
      </c>
      <c r="I206" s="102">
        <f t="shared" si="38"/>
        <v>41300</v>
      </c>
      <c r="J206" s="83">
        <f t="shared" si="34"/>
        <v>31016300</v>
      </c>
      <c r="K206" s="84">
        <f t="shared" si="35"/>
        <v>27914670</v>
      </c>
      <c r="L206" s="84">
        <f t="shared" si="36"/>
        <v>24813040</v>
      </c>
      <c r="M206" s="85">
        <f t="shared" si="37"/>
        <v>77500</v>
      </c>
    </row>
    <row r="207" spans="1:13" x14ac:dyDescent="0.25">
      <c r="A207" s="102">
        <v>206</v>
      </c>
      <c r="B207" s="105">
        <v>2109</v>
      </c>
      <c r="C207" s="105">
        <v>21</v>
      </c>
      <c r="D207" s="102" t="s">
        <v>11</v>
      </c>
      <c r="E207" s="105">
        <v>995</v>
      </c>
      <c r="F207" s="105">
        <v>53</v>
      </c>
      <c r="G207" s="105">
        <f t="shared" si="32"/>
        <v>1048</v>
      </c>
      <c r="H207" s="104">
        <f t="shared" si="33"/>
        <v>1152.8000000000002</v>
      </c>
      <c r="I207" s="102">
        <f t="shared" si="38"/>
        <v>41300</v>
      </c>
      <c r="J207" s="83">
        <f t="shared" si="34"/>
        <v>43282400</v>
      </c>
      <c r="K207" s="84">
        <f t="shared" si="35"/>
        <v>38954160</v>
      </c>
      <c r="L207" s="84">
        <f t="shared" si="36"/>
        <v>34625920</v>
      </c>
      <c r="M207" s="85">
        <f t="shared" si="37"/>
        <v>108000</v>
      </c>
    </row>
    <row r="208" spans="1:13" x14ac:dyDescent="0.25">
      <c r="A208" s="102">
        <v>207</v>
      </c>
      <c r="B208" s="105">
        <v>2201</v>
      </c>
      <c r="C208" s="105">
        <v>22</v>
      </c>
      <c r="D208" s="102" t="s">
        <v>11</v>
      </c>
      <c r="E208" s="105">
        <v>1220</v>
      </c>
      <c r="F208" s="105">
        <v>145</v>
      </c>
      <c r="G208" s="105">
        <f t="shared" si="32"/>
        <v>1365</v>
      </c>
      <c r="H208" s="104">
        <f t="shared" si="33"/>
        <v>1501.5000000000002</v>
      </c>
      <c r="I208" s="102">
        <f>I207+140</f>
        <v>41440</v>
      </c>
      <c r="J208" s="83">
        <f t="shared" si="34"/>
        <v>56565600</v>
      </c>
      <c r="K208" s="84">
        <f t="shared" si="35"/>
        <v>50909040</v>
      </c>
      <c r="L208" s="84">
        <f t="shared" si="36"/>
        <v>45252480</v>
      </c>
      <c r="M208" s="85">
        <f t="shared" si="37"/>
        <v>141500</v>
      </c>
    </row>
    <row r="209" spans="1:13" x14ac:dyDescent="0.25">
      <c r="A209" s="102">
        <v>208</v>
      </c>
      <c r="B209" s="105">
        <v>2202</v>
      </c>
      <c r="C209" s="105">
        <v>22</v>
      </c>
      <c r="D209" s="102" t="s">
        <v>11</v>
      </c>
      <c r="E209" s="105">
        <v>1220</v>
      </c>
      <c r="F209" s="105">
        <v>145</v>
      </c>
      <c r="G209" s="105">
        <f t="shared" si="32"/>
        <v>1365</v>
      </c>
      <c r="H209" s="104">
        <f t="shared" si="33"/>
        <v>1501.5000000000002</v>
      </c>
      <c r="I209" s="102">
        <f t="shared" ref="I209:I216" si="39">I208</f>
        <v>41440</v>
      </c>
      <c r="J209" s="83">
        <f t="shared" si="34"/>
        <v>56565600</v>
      </c>
      <c r="K209" s="84">
        <f t="shared" si="35"/>
        <v>50909040</v>
      </c>
      <c r="L209" s="84">
        <f t="shared" si="36"/>
        <v>45252480</v>
      </c>
      <c r="M209" s="85">
        <f t="shared" si="37"/>
        <v>141500</v>
      </c>
    </row>
    <row r="210" spans="1:13" x14ac:dyDescent="0.25">
      <c r="A210" s="102">
        <v>209</v>
      </c>
      <c r="B210" s="105">
        <v>2206</v>
      </c>
      <c r="C210" s="105">
        <v>22</v>
      </c>
      <c r="D210" s="102" t="s">
        <v>13</v>
      </c>
      <c r="E210" s="105">
        <v>695</v>
      </c>
      <c r="F210" s="105">
        <v>39</v>
      </c>
      <c r="G210" s="105">
        <f t="shared" si="32"/>
        <v>734</v>
      </c>
      <c r="H210" s="104">
        <f t="shared" si="33"/>
        <v>807.40000000000009</v>
      </c>
      <c r="I210" s="102">
        <f t="shared" si="39"/>
        <v>41440</v>
      </c>
      <c r="J210" s="83">
        <f t="shared" si="34"/>
        <v>30416960</v>
      </c>
      <c r="K210" s="84">
        <f t="shared" si="35"/>
        <v>27375264</v>
      </c>
      <c r="L210" s="84">
        <f t="shared" si="36"/>
        <v>24333568</v>
      </c>
      <c r="M210" s="85">
        <f t="shared" si="37"/>
        <v>76000</v>
      </c>
    </row>
    <row r="211" spans="1:13" x14ac:dyDescent="0.25">
      <c r="A211" s="102">
        <v>210</v>
      </c>
      <c r="B211" s="105">
        <v>2207</v>
      </c>
      <c r="C211" s="105">
        <v>22</v>
      </c>
      <c r="D211" s="102" t="s">
        <v>13</v>
      </c>
      <c r="E211" s="105">
        <v>695</v>
      </c>
      <c r="F211" s="105">
        <v>39</v>
      </c>
      <c r="G211" s="105">
        <f t="shared" si="32"/>
        <v>734</v>
      </c>
      <c r="H211" s="104">
        <f t="shared" si="33"/>
        <v>807.40000000000009</v>
      </c>
      <c r="I211" s="102">
        <f t="shared" si="39"/>
        <v>41440</v>
      </c>
      <c r="J211" s="83">
        <f t="shared" si="34"/>
        <v>30416960</v>
      </c>
      <c r="K211" s="84">
        <f t="shared" si="35"/>
        <v>27375264</v>
      </c>
      <c r="L211" s="84">
        <f t="shared" si="36"/>
        <v>24333568</v>
      </c>
      <c r="M211" s="85">
        <f t="shared" si="37"/>
        <v>76000</v>
      </c>
    </row>
    <row r="212" spans="1:13" x14ac:dyDescent="0.25">
      <c r="A212" s="102">
        <v>211</v>
      </c>
      <c r="B212" s="105">
        <v>2208</v>
      </c>
      <c r="C212" s="105">
        <v>22</v>
      </c>
      <c r="D212" s="102" t="s">
        <v>13</v>
      </c>
      <c r="E212" s="105">
        <v>712</v>
      </c>
      <c r="F212" s="105">
        <v>39</v>
      </c>
      <c r="G212" s="105">
        <f t="shared" si="32"/>
        <v>751</v>
      </c>
      <c r="H212" s="104">
        <f t="shared" si="33"/>
        <v>826.1</v>
      </c>
      <c r="I212" s="102">
        <f t="shared" si="39"/>
        <v>41440</v>
      </c>
      <c r="J212" s="83">
        <f t="shared" si="34"/>
        <v>31121440</v>
      </c>
      <c r="K212" s="84">
        <f t="shared" si="35"/>
        <v>28009296</v>
      </c>
      <c r="L212" s="84">
        <f t="shared" si="36"/>
        <v>24897152</v>
      </c>
      <c r="M212" s="85">
        <f t="shared" si="37"/>
        <v>78000</v>
      </c>
    </row>
    <row r="213" spans="1:13" x14ac:dyDescent="0.25">
      <c r="A213" s="102">
        <v>212</v>
      </c>
      <c r="B213" s="105">
        <v>2209</v>
      </c>
      <c r="C213" s="105">
        <v>22</v>
      </c>
      <c r="D213" s="102" t="s">
        <v>11</v>
      </c>
      <c r="E213" s="105">
        <v>995</v>
      </c>
      <c r="F213" s="105">
        <v>53</v>
      </c>
      <c r="G213" s="105">
        <f t="shared" si="32"/>
        <v>1048</v>
      </c>
      <c r="H213" s="104">
        <f t="shared" si="33"/>
        <v>1152.8000000000002</v>
      </c>
      <c r="I213" s="102">
        <f t="shared" si="39"/>
        <v>41440</v>
      </c>
      <c r="J213" s="83">
        <f t="shared" si="34"/>
        <v>43429120</v>
      </c>
      <c r="K213" s="84">
        <f t="shared" si="35"/>
        <v>39086208</v>
      </c>
      <c r="L213" s="84">
        <f t="shared" si="36"/>
        <v>34743296</v>
      </c>
      <c r="M213" s="85">
        <f t="shared" si="37"/>
        <v>108500</v>
      </c>
    </row>
    <row r="214" spans="1:13" x14ac:dyDescent="0.25">
      <c r="A214" s="102">
        <v>213</v>
      </c>
      <c r="B214" s="105">
        <v>2301</v>
      </c>
      <c r="C214" s="105">
        <v>23</v>
      </c>
      <c r="D214" s="102" t="s">
        <v>11</v>
      </c>
      <c r="E214" s="105">
        <v>1220</v>
      </c>
      <c r="F214" s="105">
        <v>145</v>
      </c>
      <c r="G214" s="105">
        <f t="shared" si="32"/>
        <v>1365</v>
      </c>
      <c r="H214" s="104">
        <f t="shared" si="33"/>
        <v>1501.5000000000002</v>
      </c>
      <c r="I214" s="102">
        <f>I213+140</f>
        <v>41580</v>
      </c>
      <c r="J214" s="83">
        <f t="shared" si="34"/>
        <v>56756700</v>
      </c>
      <c r="K214" s="84">
        <f t="shared" si="35"/>
        <v>51081030</v>
      </c>
      <c r="L214" s="84">
        <f t="shared" si="36"/>
        <v>45405360</v>
      </c>
      <c r="M214" s="85">
        <f t="shared" si="37"/>
        <v>142000</v>
      </c>
    </row>
    <row r="215" spans="1:13" x14ac:dyDescent="0.25">
      <c r="A215" s="102">
        <v>214</v>
      </c>
      <c r="B215" s="105">
        <v>2302</v>
      </c>
      <c r="C215" s="105">
        <v>23</v>
      </c>
      <c r="D215" s="102" t="s">
        <v>11</v>
      </c>
      <c r="E215" s="105">
        <v>1220</v>
      </c>
      <c r="F215" s="105">
        <v>145</v>
      </c>
      <c r="G215" s="105">
        <f t="shared" si="32"/>
        <v>1365</v>
      </c>
      <c r="H215" s="104">
        <f t="shared" si="33"/>
        <v>1501.5000000000002</v>
      </c>
      <c r="I215" s="102">
        <f t="shared" ref="I215:I222" si="40">I214</f>
        <v>41580</v>
      </c>
      <c r="J215" s="83">
        <f t="shared" si="34"/>
        <v>56756700</v>
      </c>
      <c r="K215" s="84">
        <f t="shared" si="35"/>
        <v>51081030</v>
      </c>
      <c r="L215" s="84">
        <f t="shared" si="36"/>
        <v>45405360</v>
      </c>
      <c r="M215" s="85">
        <f t="shared" si="37"/>
        <v>142000</v>
      </c>
    </row>
    <row r="216" spans="1:13" x14ac:dyDescent="0.25">
      <c r="A216" s="102">
        <v>215</v>
      </c>
      <c r="B216" s="105">
        <v>2303</v>
      </c>
      <c r="C216" s="105">
        <v>23</v>
      </c>
      <c r="D216" s="102" t="s">
        <v>13</v>
      </c>
      <c r="E216" s="105">
        <v>797</v>
      </c>
      <c r="F216" s="105">
        <v>84</v>
      </c>
      <c r="G216" s="105">
        <f t="shared" si="32"/>
        <v>881</v>
      </c>
      <c r="H216" s="104">
        <f t="shared" si="33"/>
        <v>969.1</v>
      </c>
      <c r="I216" s="102">
        <f t="shared" si="40"/>
        <v>41580</v>
      </c>
      <c r="J216" s="83">
        <f t="shared" si="34"/>
        <v>36631980</v>
      </c>
      <c r="K216" s="84">
        <f t="shared" si="35"/>
        <v>32968782</v>
      </c>
      <c r="L216" s="84">
        <f t="shared" si="36"/>
        <v>29305584</v>
      </c>
      <c r="M216" s="85">
        <f t="shared" si="37"/>
        <v>91500</v>
      </c>
    </row>
    <row r="217" spans="1:13" x14ac:dyDescent="0.25">
      <c r="A217" s="102">
        <v>216</v>
      </c>
      <c r="B217" s="105">
        <v>2304</v>
      </c>
      <c r="C217" s="105">
        <v>23</v>
      </c>
      <c r="D217" s="102" t="s">
        <v>13</v>
      </c>
      <c r="E217" s="105">
        <v>817</v>
      </c>
      <c r="F217" s="105">
        <v>41</v>
      </c>
      <c r="G217" s="105">
        <f t="shared" si="32"/>
        <v>858</v>
      </c>
      <c r="H217" s="104">
        <f t="shared" si="33"/>
        <v>943.80000000000007</v>
      </c>
      <c r="I217" s="102">
        <f t="shared" si="40"/>
        <v>41580</v>
      </c>
      <c r="J217" s="83">
        <f t="shared" si="34"/>
        <v>35675640</v>
      </c>
      <c r="K217" s="84">
        <f t="shared" si="35"/>
        <v>32108076</v>
      </c>
      <c r="L217" s="84">
        <f t="shared" si="36"/>
        <v>28540512</v>
      </c>
      <c r="M217" s="85">
        <f t="shared" si="37"/>
        <v>89000</v>
      </c>
    </row>
    <row r="218" spans="1:13" x14ac:dyDescent="0.25">
      <c r="A218" s="102">
        <v>217</v>
      </c>
      <c r="B218" s="105">
        <v>2305</v>
      </c>
      <c r="C218" s="105">
        <v>23</v>
      </c>
      <c r="D218" s="102" t="s">
        <v>11</v>
      </c>
      <c r="E218" s="105">
        <v>1041</v>
      </c>
      <c r="F218" s="105">
        <v>77</v>
      </c>
      <c r="G218" s="105">
        <f t="shared" si="32"/>
        <v>1118</v>
      </c>
      <c r="H218" s="104">
        <f t="shared" si="33"/>
        <v>1229.8000000000002</v>
      </c>
      <c r="I218" s="102">
        <f t="shared" si="40"/>
        <v>41580</v>
      </c>
      <c r="J218" s="83">
        <f t="shared" si="34"/>
        <v>46486440</v>
      </c>
      <c r="K218" s="84">
        <f t="shared" si="35"/>
        <v>41837796</v>
      </c>
      <c r="L218" s="84">
        <f t="shared" si="36"/>
        <v>37189152</v>
      </c>
      <c r="M218" s="85">
        <f t="shared" si="37"/>
        <v>116000</v>
      </c>
    </row>
    <row r="219" spans="1:13" x14ac:dyDescent="0.25">
      <c r="A219" s="102">
        <v>218</v>
      </c>
      <c r="B219" s="105">
        <v>2306</v>
      </c>
      <c r="C219" s="105">
        <v>23</v>
      </c>
      <c r="D219" s="102" t="s">
        <v>13</v>
      </c>
      <c r="E219" s="105">
        <v>695</v>
      </c>
      <c r="F219" s="105">
        <v>39</v>
      </c>
      <c r="G219" s="105">
        <f t="shared" si="32"/>
        <v>734</v>
      </c>
      <c r="H219" s="104">
        <f t="shared" si="33"/>
        <v>807.40000000000009</v>
      </c>
      <c r="I219" s="102">
        <f t="shared" si="40"/>
        <v>41580</v>
      </c>
      <c r="J219" s="83">
        <f t="shared" si="34"/>
        <v>30519720</v>
      </c>
      <c r="K219" s="84">
        <f t="shared" si="35"/>
        <v>27467748</v>
      </c>
      <c r="L219" s="84">
        <f t="shared" si="36"/>
        <v>24415776</v>
      </c>
      <c r="M219" s="85">
        <f t="shared" si="37"/>
        <v>76500</v>
      </c>
    </row>
    <row r="220" spans="1:13" x14ac:dyDescent="0.25">
      <c r="A220" s="102">
        <v>219</v>
      </c>
      <c r="B220" s="105">
        <v>2307</v>
      </c>
      <c r="C220" s="105">
        <v>23</v>
      </c>
      <c r="D220" s="102" t="s">
        <v>13</v>
      </c>
      <c r="E220" s="105">
        <v>695</v>
      </c>
      <c r="F220" s="105">
        <v>39</v>
      </c>
      <c r="G220" s="105">
        <f t="shared" si="32"/>
        <v>734</v>
      </c>
      <c r="H220" s="104">
        <f t="shared" si="33"/>
        <v>807.40000000000009</v>
      </c>
      <c r="I220" s="102">
        <f t="shared" si="40"/>
        <v>41580</v>
      </c>
      <c r="J220" s="83">
        <f t="shared" si="34"/>
        <v>30519720</v>
      </c>
      <c r="K220" s="84">
        <f t="shared" si="35"/>
        <v>27467748</v>
      </c>
      <c r="L220" s="84">
        <f t="shared" si="36"/>
        <v>24415776</v>
      </c>
      <c r="M220" s="85">
        <f t="shared" si="37"/>
        <v>76500</v>
      </c>
    </row>
    <row r="221" spans="1:13" x14ac:dyDescent="0.25">
      <c r="A221" s="102">
        <v>220</v>
      </c>
      <c r="B221" s="105">
        <v>2308</v>
      </c>
      <c r="C221" s="105">
        <v>23</v>
      </c>
      <c r="D221" s="102" t="s">
        <v>13</v>
      </c>
      <c r="E221" s="105">
        <v>712</v>
      </c>
      <c r="F221" s="105">
        <v>39</v>
      </c>
      <c r="G221" s="105">
        <f t="shared" si="32"/>
        <v>751</v>
      </c>
      <c r="H221" s="104">
        <f t="shared" si="33"/>
        <v>826.1</v>
      </c>
      <c r="I221" s="102">
        <f t="shared" si="40"/>
        <v>41580</v>
      </c>
      <c r="J221" s="83">
        <f t="shared" si="34"/>
        <v>31226580</v>
      </c>
      <c r="K221" s="84">
        <f t="shared" si="35"/>
        <v>28103922</v>
      </c>
      <c r="L221" s="84">
        <f t="shared" si="36"/>
        <v>24981264</v>
      </c>
      <c r="M221" s="85">
        <f t="shared" si="37"/>
        <v>78000</v>
      </c>
    </row>
    <row r="222" spans="1:13" x14ac:dyDescent="0.25">
      <c r="A222" s="102">
        <v>221</v>
      </c>
      <c r="B222" s="105">
        <v>2309</v>
      </c>
      <c r="C222" s="105">
        <v>23</v>
      </c>
      <c r="D222" s="102" t="s">
        <v>11</v>
      </c>
      <c r="E222" s="105">
        <v>995</v>
      </c>
      <c r="F222" s="105">
        <v>53</v>
      </c>
      <c r="G222" s="105">
        <f t="shared" si="32"/>
        <v>1048</v>
      </c>
      <c r="H222" s="104">
        <f t="shared" si="33"/>
        <v>1152.8000000000002</v>
      </c>
      <c r="I222" s="102">
        <f t="shared" si="40"/>
        <v>41580</v>
      </c>
      <c r="J222" s="83">
        <f t="shared" si="34"/>
        <v>43575840</v>
      </c>
      <c r="K222" s="84">
        <f t="shared" si="35"/>
        <v>39218256</v>
      </c>
      <c r="L222" s="84">
        <f t="shared" si="36"/>
        <v>34860672</v>
      </c>
      <c r="M222" s="85">
        <f t="shared" si="37"/>
        <v>109000</v>
      </c>
    </row>
    <row r="223" spans="1:13" x14ac:dyDescent="0.25">
      <c r="A223" s="102">
        <v>222</v>
      </c>
      <c r="B223" s="105">
        <v>2401</v>
      </c>
      <c r="C223" s="105">
        <v>24</v>
      </c>
      <c r="D223" s="102" t="s">
        <v>11</v>
      </c>
      <c r="E223" s="105">
        <v>1220</v>
      </c>
      <c r="F223" s="105">
        <v>145</v>
      </c>
      <c r="G223" s="105">
        <f t="shared" si="32"/>
        <v>1365</v>
      </c>
      <c r="H223" s="104">
        <f t="shared" si="33"/>
        <v>1501.5000000000002</v>
      </c>
      <c r="I223" s="102">
        <f>I222+140</f>
        <v>41720</v>
      </c>
      <c r="J223" s="83">
        <f t="shared" si="34"/>
        <v>56947800</v>
      </c>
      <c r="K223" s="84">
        <f t="shared" si="35"/>
        <v>51253020</v>
      </c>
      <c r="L223" s="84">
        <f t="shared" si="36"/>
        <v>45558240</v>
      </c>
      <c r="M223" s="85">
        <f t="shared" si="37"/>
        <v>142500</v>
      </c>
    </row>
    <row r="224" spans="1:13" x14ac:dyDescent="0.25">
      <c r="A224" s="102">
        <v>223</v>
      </c>
      <c r="B224" s="105">
        <v>2402</v>
      </c>
      <c r="C224" s="105">
        <v>24</v>
      </c>
      <c r="D224" s="102" t="s">
        <v>11</v>
      </c>
      <c r="E224" s="105">
        <v>1220</v>
      </c>
      <c r="F224" s="105">
        <v>145</v>
      </c>
      <c r="G224" s="105">
        <f t="shared" si="32"/>
        <v>1365</v>
      </c>
      <c r="H224" s="104">
        <f t="shared" si="33"/>
        <v>1501.5000000000002</v>
      </c>
      <c r="I224" s="102">
        <f t="shared" ref="I224:I231" si="41">I223</f>
        <v>41720</v>
      </c>
      <c r="J224" s="83">
        <f t="shared" si="34"/>
        <v>56947800</v>
      </c>
      <c r="K224" s="84">
        <f t="shared" si="35"/>
        <v>51253020</v>
      </c>
      <c r="L224" s="84">
        <f t="shared" si="36"/>
        <v>45558240</v>
      </c>
      <c r="M224" s="85">
        <f t="shared" si="37"/>
        <v>142500</v>
      </c>
    </row>
    <row r="225" spans="1:13" x14ac:dyDescent="0.25">
      <c r="A225" s="102">
        <v>224</v>
      </c>
      <c r="B225" s="105">
        <v>2403</v>
      </c>
      <c r="C225" s="105">
        <v>24</v>
      </c>
      <c r="D225" s="102" t="s">
        <v>13</v>
      </c>
      <c r="E225" s="105">
        <v>797</v>
      </c>
      <c r="F225" s="105">
        <v>84</v>
      </c>
      <c r="G225" s="105">
        <f t="shared" si="32"/>
        <v>881</v>
      </c>
      <c r="H225" s="104">
        <f t="shared" si="33"/>
        <v>969.1</v>
      </c>
      <c r="I225" s="102">
        <f t="shared" si="41"/>
        <v>41720</v>
      </c>
      <c r="J225" s="83">
        <f t="shared" si="34"/>
        <v>36755320</v>
      </c>
      <c r="K225" s="84">
        <f t="shared" si="35"/>
        <v>33079788</v>
      </c>
      <c r="L225" s="84">
        <f t="shared" si="36"/>
        <v>29404256</v>
      </c>
      <c r="M225" s="85">
        <f t="shared" si="37"/>
        <v>92000</v>
      </c>
    </row>
    <row r="226" spans="1:13" x14ac:dyDescent="0.25">
      <c r="A226" s="102">
        <v>225</v>
      </c>
      <c r="B226" s="105">
        <v>2404</v>
      </c>
      <c r="C226" s="105">
        <v>24</v>
      </c>
      <c r="D226" s="102" t="s">
        <v>13</v>
      </c>
      <c r="E226" s="105">
        <v>817</v>
      </c>
      <c r="F226" s="105">
        <v>41</v>
      </c>
      <c r="G226" s="105">
        <f t="shared" si="32"/>
        <v>858</v>
      </c>
      <c r="H226" s="104">
        <f t="shared" si="33"/>
        <v>943.80000000000007</v>
      </c>
      <c r="I226" s="102">
        <f t="shared" si="41"/>
        <v>41720</v>
      </c>
      <c r="J226" s="83">
        <f t="shared" si="34"/>
        <v>35795760</v>
      </c>
      <c r="K226" s="84">
        <f t="shared" si="35"/>
        <v>32216184</v>
      </c>
      <c r="L226" s="84">
        <f t="shared" si="36"/>
        <v>28636608</v>
      </c>
      <c r="M226" s="85">
        <f t="shared" si="37"/>
        <v>89500</v>
      </c>
    </row>
    <row r="227" spans="1:13" x14ac:dyDescent="0.25">
      <c r="A227" s="102">
        <v>226</v>
      </c>
      <c r="B227" s="105">
        <v>2405</v>
      </c>
      <c r="C227" s="105">
        <v>24</v>
      </c>
      <c r="D227" s="102" t="s">
        <v>11</v>
      </c>
      <c r="E227" s="105">
        <v>1041</v>
      </c>
      <c r="F227" s="105">
        <v>77</v>
      </c>
      <c r="G227" s="105">
        <f t="shared" si="32"/>
        <v>1118</v>
      </c>
      <c r="H227" s="104">
        <f t="shared" si="33"/>
        <v>1229.8000000000002</v>
      </c>
      <c r="I227" s="102">
        <f t="shared" si="41"/>
        <v>41720</v>
      </c>
      <c r="J227" s="83">
        <f t="shared" si="34"/>
        <v>46642960</v>
      </c>
      <c r="K227" s="84">
        <f t="shared" si="35"/>
        <v>41978664</v>
      </c>
      <c r="L227" s="84">
        <f t="shared" si="36"/>
        <v>37314368</v>
      </c>
      <c r="M227" s="85">
        <f t="shared" si="37"/>
        <v>116500</v>
      </c>
    </row>
    <row r="228" spans="1:13" x14ac:dyDescent="0.25">
      <c r="A228" s="102">
        <v>227</v>
      </c>
      <c r="B228" s="105">
        <v>2406</v>
      </c>
      <c r="C228" s="105">
        <v>24</v>
      </c>
      <c r="D228" s="102" t="s">
        <v>13</v>
      </c>
      <c r="E228" s="105">
        <v>695</v>
      </c>
      <c r="F228" s="105">
        <v>39</v>
      </c>
      <c r="G228" s="105">
        <f t="shared" si="32"/>
        <v>734</v>
      </c>
      <c r="H228" s="104">
        <f t="shared" si="33"/>
        <v>807.40000000000009</v>
      </c>
      <c r="I228" s="102">
        <f t="shared" si="41"/>
        <v>41720</v>
      </c>
      <c r="J228" s="83">
        <f t="shared" si="34"/>
        <v>30622480</v>
      </c>
      <c r="K228" s="84">
        <f t="shared" si="35"/>
        <v>27560232</v>
      </c>
      <c r="L228" s="84">
        <f t="shared" si="36"/>
        <v>24497984</v>
      </c>
      <c r="M228" s="85">
        <f t="shared" si="37"/>
        <v>76500</v>
      </c>
    </row>
    <row r="229" spans="1:13" x14ac:dyDescent="0.25">
      <c r="A229" s="102">
        <v>228</v>
      </c>
      <c r="B229" s="105">
        <v>2407</v>
      </c>
      <c r="C229" s="105">
        <v>24</v>
      </c>
      <c r="D229" s="102" t="s">
        <v>13</v>
      </c>
      <c r="E229" s="105">
        <v>695</v>
      </c>
      <c r="F229" s="105">
        <v>39</v>
      </c>
      <c r="G229" s="105">
        <f t="shared" si="32"/>
        <v>734</v>
      </c>
      <c r="H229" s="104">
        <f t="shared" si="33"/>
        <v>807.40000000000009</v>
      </c>
      <c r="I229" s="102">
        <f t="shared" si="41"/>
        <v>41720</v>
      </c>
      <c r="J229" s="83">
        <f t="shared" si="34"/>
        <v>30622480</v>
      </c>
      <c r="K229" s="84">
        <f t="shared" si="35"/>
        <v>27560232</v>
      </c>
      <c r="L229" s="84">
        <f t="shared" si="36"/>
        <v>24497984</v>
      </c>
      <c r="M229" s="85">
        <f t="shared" si="37"/>
        <v>76500</v>
      </c>
    </row>
    <row r="230" spans="1:13" x14ac:dyDescent="0.25">
      <c r="A230" s="102">
        <v>229</v>
      </c>
      <c r="B230" s="105">
        <v>2408</v>
      </c>
      <c r="C230" s="105">
        <v>24</v>
      </c>
      <c r="D230" s="102" t="s">
        <v>13</v>
      </c>
      <c r="E230" s="105">
        <v>712</v>
      </c>
      <c r="F230" s="105">
        <v>39</v>
      </c>
      <c r="G230" s="105">
        <f t="shared" si="32"/>
        <v>751</v>
      </c>
      <c r="H230" s="104">
        <f t="shared" si="33"/>
        <v>826.1</v>
      </c>
      <c r="I230" s="102">
        <f t="shared" si="41"/>
        <v>41720</v>
      </c>
      <c r="J230" s="83">
        <f t="shared" si="34"/>
        <v>31331720</v>
      </c>
      <c r="K230" s="84">
        <f t="shared" si="35"/>
        <v>28198548</v>
      </c>
      <c r="L230" s="84">
        <f t="shared" si="36"/>
        <v>25065376</v>
      </c>
      <c r="M230" s="85">
        <f t="shared" si="37"/>
        <v>78500</v>
      </c>
    </row>
    <row r="231" spans="1:13" x14ac:dyDescent="0.25">
      <c r="A231" s="102">
        <v>230</v>
      </c>
      <c r="B231" s="105">
        <v>2409</v>
      </c>
      <c r="C231" s="105">
        <v>24</v>
      </c>
      <c r="D231" s="102" t="s">
        <v>11</v>
      </c>
      <c r="E231" s="105">
        <v>995</v>
      </c>
      <c r="F231" s="105">
        <v>53</v>
      </c>
      <c r="G231" s="105">
        <f t="shared" si="32"/>
        <v>1048</v>
      </c>
      <c r="H231" s="104">
        <f t="shared" si="33"/>
        <v>1152.8000000000002</v>
      </c>
      <c r="I231" s="102">
        <f t="shared" si="41"/>
        <v>41720</v>
      </c>
      <c r="J231" s="83">
        <f t="shared" si="34"/>
        <v>43722560</v>
      </c>
      <c r="K231" s="84">
        <f t="shared" si="35"/>
        <v>39350304</v>
      </c>
      <c r="L231" s="84">
        <f t="shared" si="36"/>
        <v>34978048</v>
      </c>
      <c r="M231" s="85">
        <f t="shared" si="37"/>
        <v>109500</v>
      </c>
    </row>
    <row r="232" spans="1:13" x14ac:dyDescent="0.25">
      <c r="A232" s="102">
        <v>231</v>
      </c>
      <c r="B232" s="105">
        <v>2501</v>
      </c>
      <c r="C232" s="105">
        <v>25</v>
      </c>
      <c r="D232" s="102" t="s">
        <v>11</v>
      </c>
      <c r="E232" s="105">
        <v>1220</v>
      </c>
      <c r="F232" s="105">
        <v>145</v>
      </c>
      <c r="G232" s="105">
        <f t="shared" si="32"/>
        <v>1365</v>
      </c>
      <c r="H232" s="104">
        <f t="shared" si="33"/>
        <v>1501.5000000000002</v>
      </c>
      <c r="I232" s="102">
        <f>I231+140</f>
        <v>41860</v>
      </c>
      <c r="J232" s="83">
        <f t="shared" si="34"/>
        <v>57138900</v>
      </c>
      <c r="K232" s="84">
        <f t="shared" si="35"/>
        <v>51425010</v>
      </c>
      <c r="L232" s="84">
        <f t="shared" si="36"/>
        <v>45711120</v>
      </c>
      <c r="M232" s="85">
        <f t="shared" si="37"/>
        <v>143000</v>
      </c>
    </row>
    <row r="233" spans="1:13" x14ac:dyDescent="0.25">
      <c r="A233" s="102">
        <v>232</v>
      </c>
      <c r="B233" s="105">
        <v>2502</v>
      </c>
      <c r="C233" s="105">
        <v>25</v>
      </c>
      <c r="D233" s="102" t="s">
        <v>11</v>
      </c>
      <c r="E233" s="105">
        <v>1220</v>
      </c>
      <c r="F233" s="105">
        <v>145</v>
      </c>
      <c r="G233" s="105">
        <f t="shared" si="32"/>
        <v>1365</v>
      </c>
      <c r="H233" s="104">
        <f t="shared" si="33"/>
        <v>1501.5000000000002</v>
      </c>
      <c r="I233" s="102">
        <f t="shared" ref="I233:I240" si="42">I232</f>
        <v>41860</v>
      </c>
      <c r="J233" s="83">
        <f t="shared" si="34"/>
        <v>57138900</v>
      </c>
      <c r="K233" s="84">
        <f t="shared" si="35"/>
        <v>51425010</v>
      </c>
      <c r="L233" s="84">
        <f t="shared" si="36"/>
        <v>45711120</v>
      </c>
      <c r="M233" s="85">
        <f t="shared" si="37"/>
        <v>143000</v>
      </c>
    </row>
    <row r="234" spans="1:13" x14ac:dyDescent="0.25">
      <c r="A234" s="102">
        <v>233</v>
      </c>
      <c r="B234" s="105">
        <v>2503</v>
      </c>
      <c r="C234" s="105">
        <v>25</v>
      </c>
      <c r="D234" s="102" t="s">
        <v>13</v>
      </c>
      <c r="E234" s="105">
        <v>797</v>
      </c>
      <c r="F234" s="105">
        <v>84</v>
      </c>
      <c r="G234" s="105">
        <f t="shared" si="32"/>
        <v>881</v>
      </c>
      <c r="H234" s="104">
        <f t="shared" si="33"/>
        <v>969.1</v>
      </c>
      <c r="I234" s="102">
        <f t="shared" si="42"/>
        <v>41860</v>
      </c>
      <c r="J234" s="83">
        <f t="shared" si="34"/>
        <v>36878660</v>
      </c>
      <c r="K234" s="84">
        <f t="shared" si="35"/>
        <v>33190794</v>
      </c>
      <c r="L234" s="84">
        <f t="shared" si="36"/>
        <v>29502928</v>
      </c>
      <c r="M234" s="85">
        <f t="shared" si="37"/>
        <v>92000</v>
      </c>
    </row>
    <row r="235" spans="1:13" x14ac:dyDescent="0.25">
      <c r="A235" s="102">
        <v>234</v>
      </c>
      <c r="B235" s="105">
        <v>2504</v>
      </c>
      <c r="C235" s="105">
        <v>25</v>
      </c>
      <c r="D235" s="102" t="s">
        <v>13</v>
      </c>
      <c r="E235" s="105">
        <v>817</v>
      </c>
      <c r="F235" s="105">
        <v>41</v>
      </c>
      <c r="G235" s="105">
        <f t="shared" si="32"/>
        <v>858</v>
      </c>
      <c r="H235" s="104">
        <f t="shared" si="33"/>
        <v>943.80000000000007</v>
      </c>
      <c r="I235" s="102">
        <f t="shared" si="42"/>
        <v>41860</v>
      </c>
      <c r="J235" s="83">
        <f t="shared" si="34"/>
        <v>35915880</v>
      </c>
      <c r="K235" s="84">
        <f t="shared" si="35"/>
        <v>32324292</v>
      </c>
      <c r="L235" s="84">
        <f t="shared" si="36"/>
        <v>28732704</v>
      </c>
      <c r="M235" s="85">
        <f t="shared" si="37"/>
        <v>90000</v>
      </c>
    </row>
    <row r="236" spans="1:13" x14ac:dyDescent="0.25">
      <c r="A236" s="102">
        <v>235</v>
      </c>
      <c r="B236" s="105">
        <v>2505</v>
      </c>
      <c r="C236" s="105">
        <v>25</v>
      </c>
      <c r="D236" s="102" t="s">
        <v>11</v>
      </c>
      <c r="E236" s="105">
        <v>1041</v>
      </c>
      <c r="F236" s="105">
        <v>77</v>
      </c>
      <c r="G236" s="105">
        <f t="shared" si="32"/>
        <v>1118</v>
      </c>
      <c r="H236" s="104">
        <f t="shared" si="33"/>
        <v>1229.8000000000002</v>
      </c>
      <c r="I236" s="102">
        <f t="shared" si="42"/>
        <v>41860</v>
      </c>
      <c r="J236" s="83">
        <f t="shared" si="34"/>
        <v>46799480</v>
      </c>
      <c r="K236" s="84">
        <f t="shared" si="35"/>
        <v>42119532</v>
      </c>
      <c r="L236" s="84">
        <f t="shared" si="36"/>
        <v>37439584</v>
      </c>
      <c r="M236" s="85">
        <f t="shared" si="37"/>
        <v>117000</v>
      </c>
    </row>
    <row r="237" spans="1:13" x14ac:dyDescent="0.25">
      <c r="A237" s="102">
        <v>236</v>
      </c>
      <c r="B237" s="105">
        <v>2506</v>
      </c>
      <c r="C237" s="105">
        <v>25</v>
      </c>
      <c r="D237" s="102" t="s">
        <v>13</v>
      </c>
      <c r="E237" s="105">
        <v>695</v>
      </c>
      <c r="F237" s="105">
        <v>39</v>
      </c>
      <c r="G237" s="105">
        <f t="shared" si="32"/>
        <v>734</v>
      </c>
      <c r="H237" s="104">
        <f t="shared" si="33"/>
        <v>807.40000000000009</v>
      </c>
      <c r="I237" s="102">
        <f t="shared" si="42"/>
        <v>41860</v>
      </c>
      <c r="J237" s="83">
        <f t="shared" si="34"/>
        <v>30725240</v>
      </c>
      <c r="K237" s="84">
        <f t="shared" si="35"/>
        <v>27652716</v>
      </c>
      <c r="L237" s="84">
        <f t="shared" si="36"/>
        <v>24580192</v>
      </c>
      <c r="M237" s="85">
        <f t="shared" si="37"/>
        <v>77000</v>
      </c>
    </row>
    <row r="238" spans="1:13" x14ac:dyDescent="0.25">
      <c r="A238" s="102">
        <v>237</v>
      </c>
      <c r="B238" s="105">
        <v>2507</v>
      </c>
      <c r="C238" s="105">
        <v>25</v>
      </c>
      <c r="D238" s="102" t="s">
        <v>13</v>
      </c>
      <c r="E238" s="105">
        <v>695</v>
      </c>
      <c r="F238" s="105">
        <v>39</v>
      </c>
      <c r="G238" s="105">
        <f t="shared" si="32"/>
        <v>734</v>
      </c>
      <c r="H238" s="104">
        <f t="shared" si="33"/>
        <v>807.40000000000009</v>
      </c>
      <c r="I238" s="102">
        <f t="shared" si="42"/>
        <v>41860</v>
      </c>
      <c r="J238" s="83">
        <f t="shared" si="34"/>
        <v>30725240</v>
      </c>
      <c r="K238" s="84">
        <f t="shared" si="35"/>
        <v>27652716</v>
      </c>
      <c r="L238" s="84">
        <f t="shared" si="36"/>
        <v>24580192</v>
      </c>
      <c r="M238" s="85">
        <f t="shared" si="37"/>
        <v>77000</v>
      </c>
    </row>
    <row r="239" spans="1:13" x14ac:dyDescent="0.25">
      <c r="A239" s="102">
        <v>238</v>
      </c>
      <c r="B239" s="105">
        <v>2508</v>
      </c>
      <c r="C239" s="105">
        <v>25</v>
      </c>
      <c r="D239" s="102" t="s">
        <v>13</v>
      </c>
      <c r="E239" s="105">
        <v>712</v>
      </c>
      <c r="F239" s="105">
        <v>39</v>
      </c>
      <c r="G239" s="105">
        <f t="shared" si="32"/>
        <v>751</v>
      </c>
      <c r="H239" s="104">
        <f t="shared" si="33"/>
        <v>826.1</v>
      </c>
      <c r="I239" s="102">
        <f t="shared" si="42"/>
        <v>41860</v>
      </c>
      <c r="J239" s="83">
        <f t="shared" si="34"/>
        <v>31436860</v>
      </c>
      <c r="K239" s="84">
        <f t="shared" si="35"/>
        <v>28293174</v>
      </c>
      <c r="L239" s="84">
        <f t="shared" si="36"/>
        <v>25149488</v>
      </c>
      <c r="M239" s="85">
        <f t="shared" si="37"/>
        <v>78500</v>
      </c>
    </row>
    <row r="240" spans="1:13" x14ac:dyDescent="0.25">
      <c r="A240" s="102">
        <v>239</v>
      </c>
      <c r="B240" s="105">
        <v>2509</v>
      </c>
      <c r="C240" s="105">
        <v>25</v>
      </c>
      <c r="D240" s="102" t="s">
        <v>11</v>
      </c>
      <c r="E240" s="105">
        <v>995</v>
      </c>
      <c r="F240" s="105">
        <v>53</v>
      </c>
      <c r="G240" s="105">
        <f t="shared" si="32"/>
        <v>1048</v>
      </c>
      <c r="H240" s="104">
        <f t="shared" si="33"/>
        <v>1152.8000000000002</v>
      </c>
      <c r="I240" s="102">
        <f t="shared" si="42"/>
        <v>41860</v>
      </c>
      <c r="J240" s="83">
        <f t="shared" si="34"/>
        <v>43869280</v>
      </c>
      <c r="K240" s="84">
        <f t="shared" si="35"/>
        <v>39482352</v>
      </c>
      <c r="L240" s="84">
        <f t="shared" si="36"/>
        <v>35095424</v>
      </c>
      <c r="M240" s="85">
        <f t="shared" si="37"/>
        <v>109500</v>
      </c>
    </row>
    <row r="241" spans="1:13" x14ac:dyDescent="0.25">
      <c r="A241" s="102">
        <v>240</v>
      </c>
      <c r="B241" s="105">
        <v>2601</v>
      </c>
      <c r="C241" s="105">
        <v>26</v>
      </c>
      <c r="D241" s="102" t="s">
        <v>11</v>
      </c>
      <c r="E241" s="105">
        <v>1220</v>
      </c>
      <c r="F241" s="105">
        <v>145</v>
      </c>
      <c r="G241" s="105">
        <f t="shared" si="32"/>
        <v>1365</v>
      </c>
      <c r="H241" s="104">
        <f t="shared" si="33"/>
        <v>1501.5000000000002</v>
      </c>
      <c r="I241" s="102">
        <f>I240+140</f>
        <v>42000</v>
      </c>
      <c r="J241" s="83">
        <f t="shared" si="34"/>
        <v>57330000</v>
      </c>
      <c r="K241" s="84">
        <f t="shared" si="35"/>
        <v>51597000</v>
      </c>
      <c r="L241" s="84">
        <f t="shared" si="36"/>
        <v>45864000</v>
      </c>
      <c r="M241" s="85">
        <f t="shared" si="37"/>
        <v>143500</v>
      </c>
    </row>
    <row r="242" spans="1:13" x14ac:dyDescent="0.25">
      <c r="A242" s="102">
        <v>241</v>
      </c>
      <c r="B242" s="105">
        <v>2602</v>
      </c>
      <c r="C242" s="105">
        <v>26</v>
      </c>
      <c r="D242" s="102" t="s">
        <v>11</v>
      </c>
      <c r="E242" s="105">
        <v>1220</v>
      </c>
      <c r="F242" s="105">
        <v>145</v>
      </c>
      <c r="G242" s="105">
        <f t="shared" si="32"/>
        <v>1365</v>
      </c>
      <c r="H242" s="104">
        <f t="shared" si="33"/>
        <v>1501.5000000000002</v>
      </c>
      <c r="I242" s="102">
        <f t="shared" ref="I242:I249" si="43">I241</f>
        <v>42000</v>
      </c>
      <c r="J242" s="83">
        <f t="shared" si="34"/>
        <v>57330000</v>
      </c>
      <c r="K242" s="84">
        <f t="shared" si="35"/>
        <v>51597000</v>
      </c>
      <c r="L242" s="84">
        <f t="shared" si="36"/>
        <v>45864000</v>
      </c>
      <c r="M242" s="85">
        <f t="shared" si="37"/>
        <v>143500</v>
      </c>
    </row>
    <row r="243" spans="1:13" x14ac:dyDescent="0.25">
      <c r="A243" s="102">
        <v>242</v>
      </c>
      <c r="B243" s="105">
        <v>2603</v>
      </c>
      <c r="C243" s="105">
        <v>26</v>
      </c>
      <c r="D243" s="102" t="s">
        <v>13</v>
      </c>
      <c r="E243" s="105">
        <v>797</v>
      </c>
      <c r="F243" s="105">
        <v>84</v>
      </c>
      <c r="G243" s="105">
        <f t="shared" si="32"/>
        <v>881</v>
      </c>
      <c r="H243" s="104">
        <f t="shared" si="33"/>
        <v>969.1</v>
      </c>
      <c r="I243" s="102">
        <f t="shared" si="43"/>
        <v>42000</v>
      </c>
      <c r="J243" s="83">
        <f t="shared" si="34"/>
        <v>37002000</v>
      </c>
      <c r="K243" s="84">
        <f t="shared" si="35"/>
        <v>33301800</v>
      </c>
      <c r="L243" s="84">
        <f t="shared" si="36"/>
        <v>29601600</v>
      </c>
      <c r="M243" s="85">
        <f t="shared" si="37"/>
        <v>92500</v>
      </c>
    </row>
    <row r="244" spans="1:13" x14ac:dyDescent="0.25">
      <c r="A244" s="102">
        <v>243</v>
      </c>
      <c r="B244" s="105">
        <v>2604</v>
      </c>
      <c r="C244" s="105">
        <v>26</v>
      </c>
      <c r="D244" s="102" t="s">
        <v>13</v>
      </c>
      <c r="E244" s="105">
        <v>817</v>
      </c>
      <c r="F244" s="105">
        <v>41</v>
      </c>
      <c r="G244" s="105">
        <f t="shared" si="32"/>
        <v>858</v>
      </c>
      <c r="H244" s="104">
        <f t="shared" si="33"/>
        <v>943.80000000000007</v>
      </c>
      <c r="I244" s="102">
        <f t="shared" si="43"/>
        <v>42000</v>
      </c>
      <c r="J244" s="83">
        <f t="shared" si="34"/>
        <v>36036000</v>
      </c>
      <c r="K244" s="84">
        <f t="shared" si="35"/>
        <v>32432400</v>
      </c>
      <c r="L244" s="84">
        <f t="shared" si="36"/>
        <v>28828800</v>
      </c>
      <c r="M244" s="85">
        <f t="shared" si="37"/>
        <v>90000</v>
      </c>
    </row>
    <row r="245" spans="1:13" x14ac:dyDescent="0.25">
      <c r="A245" s="102">
        <v>244</v>
      </c>
      <c r="B245" s="105">
        <v>2605</v>
      </c>
      <c r="C245" s="105">
        <v>26</v>
      </c>
      <c r="D245" s="102" t="s">
        <v>11</v>
      </c>
      <c r="E245" s="105">
        <v>1041</v>
      </c>
      <c r="F245" s="105">
        <v>77</v>
      </c>
      <c r="G245" s="105">
        <f t="shared" si="32"/>
        <v>1118</v>
      </c>
      <c r="H245" s="104">
        <f t="shared" si="33"/>
        <v>1229.8000000000002</v>
      </c>
      <c r="I245" s="102">
        <f t="shared" si="43"/>
        <v>42000</v>
      </c>
      <c r="J245" s="83">
        <f t="shared" si="34"/>
        <v>46956000</v>
      </c>
      <c r="K245" s="84">
        <f t="shared" si="35"/>
        <v>42260400</v>
      </c>
      <c r="L245" s="84">
        <f t="shared" si="36"/>
        <v>37564800</v>
      </c>
      <c r="M245" s="85">
        <f t="shared" si="37"/>
        <v>117500</v>
      </c>
    </row>
    <row r="246" spans="1:13" x14ac:dyDescent="0.25">
      <c r="A246" s="102">
        <v>245</v>
      </c>
      <c r="B246" s="105">
        <v>2606</v>
      </c>
      <c r="C246" s="105">
        <v>26</v>
      </c>
      <c r="D246" s="102" t="s">
        <v>13</v>
      </c>
      <c r="E246" s="105">
        <v>695</v>
      </c>
      <c r="F246" s="105">
        <v>39</v>
      </c>
      <c r="G246" s="105">
        <f t="shared" si="32"/>
        <v>734</v>
      </c>
      <c r="H246" s="104">
        <f t="shared" si="33"/>
        <v>807.40000000000009</v>
      </c>
      <c r="I246" s="102">
        <f t="shared" si="43"/>
        <v>42000</v>
      </c>
      <c r="J246" s="83">
        <f t="shared" si="34"/>
        <v>30828000</v>
      </c>
      <c r="K246" s="84">
        <f t="shared" si="35"/>
        <v>27745200</v>
      </c>
      <c r="L246" s="84">
        <f t="shared" si="36"/>
        <v>24662400</v>
      </c>
      <c r="M246" s="85">
        <f t="shared" si="37"/>
        <v>77000</v>
      </c>
    </row>
    <row r="247" spans="1:13" x14ac:dyDescent="0.25">
      <c r="A247" s="102">
        <v>246</v>
      </c>
      <c r="B247" s="105">
        <v>2607</v>
      </c>
      <c r="C247" s="105">
        <v>26</v>
      </c>
      <c r="D247" s="102" t="s">
        <v>13</v>
      </c>
      <c r="E247" s="105">
        <v>695</v>
      </c>
      <c r="F247" s="105">
        <v>39</v>
      </c>
      <c r="G247" s="105">
        <f t="shared" si="32"/>
        <v>734</v>
      </c>
      <c r="H247" s="104">
        <f t="shared" si="33"/>
        <v>807.40000000000009</v>
      </c>
      <c r="I247" s="102">
        <f t="shared" si="43"/>
        <v>42000</v>
      </c>
      <c r="J247" s="83">
        <f t="shared" si="34"/>
        <v>30828000</v>
      </c>
      <c r="K247" s="84">
        <f t="shared" si="35"/>
        <v>27745200</v>
      </c>
      <c r="L247" s="84">
        <f t="shared" si="36"/>
        <v>24662400</v>
      </c>
      <c r="M247" s="85">
        <f t="shared" si="37"/>
        <v>77000</v>
      </c>
    </row>
    <row r="248" spans="1:13" x14ac:dyDescent="0.25">
      <c r="A248" s="102">
        <v>247</v>
      </c>
      <c r="B248" s="105">
        <v>2608</v>
      </c>
      <c r="C248" s="105">
        <v>26</v>
      </c>
      <c r="D248" s="102" t="s">
        <v>13</v>
      </c>
      <c r="E248" s="105">
        <v>712</v>
      </c>
      <c r="F248" s="105">
        <v>39</v>
      </c>
      <c r="G248" s="105">
        <f t="shared" si="32"/>
        <v>751</v>
      </c>
      <c r="H248" s="104">
        <f t="shared" si="33"/>
        <v>826.1</v>
      </c>
      <c r="I248" s="102">
        <f t="shared" si="43"/>
        <v>42000</v>
      </c>
      <c r="J248" s="83">
        <f t="shared" si="34"/>
        <v>31542000</v>
      </c>
      <c r="K248" s="84">
        <f t="shared" si="35"/>
        <v>28387800</v>
      </c>
      <c r="L248" s="84">
        <f t="shared" si="36"/>
        <v>25233600</v>
      </c>
      <c r="M248" s="85">
        <f t="shared" si="37"/>
        <v>79000</v>
      </c>
    </row>
    <row r="249" spans="1:13" x14ac:dyDescent="0.25">
      <c r="A249" s="102">
        <v>248</v>
      </c>
      <c r="B249" s="105">
        <v>2609</v>
      </c>
      <c r="C249" s="105">
        <v>26</v>
      </c>
      <c r="D249" s="102" t="s">
        <v>11</v>
      </c>
      <c r="E249" s="105">
        <v>995</v>
      </c>
      <c r="F249" s="105">
        <v>53</v>
      </c>
      <c r="G249" s="105">
        <f t="shared" si="32"/>
        <v>1048</v>
      </c>
      <c r="H249" s="104">
        <f t="shared" si="33"/>
        <v>1152.8000000000002</v>
      </c>
      <c r="I249" s="102">
        <f t="shared" si="43"/>
        <v>42000</v>
      </c>
      <c r="J249" s="83">
        <f t="shared" si="34"/>
        <v>44016000</v>
      </c>
      <c r="K249" s="84">
        <f t="shared" si="35"/>
        <v>39614400</v>
      </c>
      <c r="L249" s="84">
        <f t="shared" si="36"/>
        <v>35212800</v>
      </c>
      <c r="M249" s="85">
        <f t="shared" si="37"/>
        <v>110000</v>
      </c>
    </row>
    <row r="250" spans="1:13" x14ac:dyDescent="0.25">
      <c r="A250" s="102">
        <v>249</v>
      </c>
      <c r="B250" s="105">
        <v>2701</v>
      </c>
      <c r="C250" s="105">
        <v>27</v>
      </c>
      <c r="D250" s="102" t="s">
        <v>11</v>
      </c>
      <c r="E250" s="105">
        <v>1220</v>
      </c>
      <c r="F250" s="105">
        <v>145</v>
      </c>
      <c r="G250" s="105">
        <f t="shared" si="32"/>
        <v>1365</v>
      </c>
      <c r="H250" s="104">
        <f t="shared" si="33"/>
        <v>1501.5000000000002</v>
      </c>
      <c r="I250" s="102">
        <f>I249+140</f>
        <v>42140</v>
      </c>
      <c r="J250" s="83">
        <f t="shared" si="34"/>
        <v>57521100</v>
      </c>
      <c r="K250" s="84">
        <f t="shared" si="35"/>
        <v>51768990</v>
      </c>
      <c r="L250" s="84">
        <f t="shared" si="36"/>
        <v>46016880</v>
      </c>
      <c r="M250" s="85">
        <f t="shared" si="37"/>
        <v>144000</v>
      </c>
    </row>
    <row r="251" spans="1:13" x14ac:dyDescent="0.25">
      <c r="A251" s="102">
        <v>250</v>
      </c>
      <c r="B251" s="105">
        <v>2702</v>
      </c>
      <c r="C251" s="105">
        <v>27</v>
      </c>
      <c r="D251" s="102" t="s">
        <v>11</v>
      </c>
      <c r="E251" s="105">
        <v>1220</v>
      </c>
      <c r="F251" s="105">
        <v>145</v>
      </c>
      <c r="G251" s="105">
        <f t="shared" si="32"/>
        <v>1365</v>
      </c>
      <c r="H251" s="104">
        <f t="shared" si="33"/>
        <v>1501.5000000000002</v>
      </c>
      <c r="I251" s="102">
        <f t="shared" ref="I251:I258" si="44">I250</f>
        <v>42140</v>
      </c>
      <c r="J251" s="83">
        <f t="shared" si="34"/>
        <v>57521100</v>
      </c>
      <c r="K251" s="84">
        <f t="shared" si="35"/>
        <v>51768990</v>
      </c>
      <c r="L251" s="84">
        <f t="shared" si="36"/>
        <v>46016880</v>
      </c>
      <c r="M251" s="85">
        <f t="shared" si="37"/>
        <v>144000</v>
      </c>
    </row>
    <row r="252" spans="1:13" x14ac:dyDescent="0.25">
      <c r="A252" s="102">
        <v>251</v>
      </c>
      <c r="B252" s="105">
        <v>2703</v>
      </c>
      <c r="C252" s="105">
        <v>27</v>
      </c>
      <c r="D252" s="102" t="s">
        <v>13</v>
      </c>
      <c r="E252" s="105">
        <v>797</v>
      </c>
      <c r="F252" s="105">
        <v>84</v>
      </c>
      <c r="G252" s="105">
        <f t="shared" si="32"/>
        <v>881</v>
      </c>
      <c r="H252" s="104">
        <f t="shared" si="33"/>
        <v>969.1</v>
      </c>
      <c r="I252" s="102">
        <f t="shared" si="44"/>
        <v>42140</v>
      </c>
      <c r="J252" s="83">
        <f t="shared" si="34"/>
        <v>37125340</v>
      </c>
      <c r="K252" s="84">
        <f t="shared" si="35"/>
        <v>33412806</v>
      </c>
      <c r="L252" s="84">
        <f t="shared" si="36"/>
        <v>29700272</v>
      </c>
      <c r="M252" s="85">
        <f t="shared" si="37"/>
        <v>93000</v>
      </c>
    </row>
    <row r="253" spans="1:13" x14ac:dyDescent="0.25">
      <c r="A253" s="102">
        <v>252</v>
      </c>
      <c r="B253" s="105">
        <v>2704</v>
      </c>
      <c r="C253" s="105">
        <v>27</v>
      </c>
      <c r="D253" s="102" t="s">
        <v>13</v>
      </c>
      <c r="E253" s="105">
        <v>817</v>
      </c>
      <c r="F253" s="105">
        <v>41</v>
      </c>
      <c r="G253" s="105">
        <f t="shared" si="32"/>
        <v>858</v>
      </c>
      <c r="H253" s="104">
        <f t="shared" si="33"/>
        <v>943.80000000000007</v>
      </c>
      <c r="I253" s="102">
        <f t="shared" si="44"/>
        <v>42140</v>
      </c>
      <c r="J253" s="83">
        <f t="shared" si="34"/>
        <v>36156120</v>
      </c>
      <c r="K253" s="84">
        <f t="shared" si="35"/>
        <v>32540508</v>
      </c>
      <c r="L253" s="84">
        <f t="shared" si="36"/>
        <v>28924896</v>
      </c>
      <c r="M253" s="85">
        <f t="shared" si="37"/>
        <v>90500</v>
      </c>
    </row>
    <row r="254" spans="1:13" x14ac:dyDescent="0.25">
      <c r="A254" s="102">
        <v>253</v>
      </c>
      <c r="B254" s="105">
        <v>2705</v>
      </c>
      <c r="C254" s="105">
        <v>27</v>
      </c>
      <c r="D254" s="102" t="s">
        <v>11</v>
      </c>
      <c r="E254" s="105">
        <v>1041</v>
      </c>
      <c r="F254" s="105">
        <v>77</v>
      </c>
      <c r="G254" s="105">
        <f t="shared" si="32"/>
        <v>1118</v>
      </c>
      <c r="H254" s="104">
        <f t="shared" si="33"/>
        <v>1229.8000000000002</v>
      </c>
      <c r="I254" s="102">
        <f t="shared" si="44"/>
        <v>42140</v>
      </c>
      <c r="J254" s="83">
        <f t="shared" si="34"/>
        <v>47112520</v>
      </c>
      <c r="K254" s="84">
        <f t="shared" si="35"/>
        <v>42401268</v>
      </c>
      <c r="L254" s="84">
        <f t="shared" si="36"/>
        <v>37690016</v>
      </c>
      <c r="M254" s="85">
        <f t="shared" si="37"/>
        <v>118000</v>
      </c>
    </row>
    <row r="255" spans="1:13" x14ac:dyDescent="0.25">
      <c r="A255" s="102">
        <v>254</v>
      </c>
      <c r="B255" s="105">
        <v>2706</v>
      </c>
      <c r="C255" s="105">
        <v>27</v>
      </c>
      <c r="D255" s="102" t="s">
        <v>13</v>
      </c>
      <c r="E255" s="105">
        <v>695</v>
      </c>
      <c r="F255" s="105">
        <v>39</v>
      </c>
      <c r="G255" s="105">
        <f t="shared" si="32"/>
        <v>734</v>
      </c>
      <c r="H255" s="104">
        <f t="shared" si="33"/>
        <v>807.40000000000009</v>
      </c>
      <c r="I255" s="102">
        <f t="shared" si="44"/>
        <v>42140</v>
      </c>
      <c r="J255" s="83">
        <f t="shared" si="34"/>
        <v>30930760</v>
      </c>
      <c r="K255" s="84">
        <f t="shared" si="35"/>
        <v>27837684</v>
      </c>
      <c r="L255" s="84">
        <f t="shared" si="36"/>
        <v>24744608</v>
      </c>
      <c r="M255" s="85">
        <f t="shared" si="37"/>
        <v>77500</v>
      </c>
    </row>
    <row r="256" spans="1:13" x14ac:dyDescent="0.25">
      <c r="A256" s="102">
        <v>255</v>
      </c>
      <c r="B256" s="105">
        <v>2707</v>
      </c>
      <c r="C256" s="105">
        <v>27</v>
      </c>
      <c r="D256" s="102" t="s">
        <v>13</v>
      </c>
      <c r="E256" s="105">
        <v>695</v>
      </c>
      <c r="F256" s="105">
        <v>39</v>
      </c>
      <c r="G256" s="105">
        <f t="shared" si="32"/>
        <v>734</v>
      </c>
      <c r="H256" s="104">
        <f t="shared" si="33"/>
        <v>807.40000000000009</v>
      </c>
      <c r="I256" s="102">
        <f t="shared" si="44"/>
        <v>42140</v>
      </c>
      <c r="J256" s="83">
        <f t="shared" si="34"/>
        <v>30930760</v>
      </c>
      <c r="K256" s="84">
        <f t="shared" si="35"/>
        <v>27837684</v>
      </c>
      <c r="L256" s="84">
        <f t="shared" si="36"/>
        <v>24744608</v>
      </c>
      <c r="M256" s="85">
        <f t="shared" si="37"/>
        <v>77500</v>
      </c>
    </row>
    <row r="257" spans="1:13" x14ac:dyDescent="0.25">
      <c r="A257" s="102">
        <v>256</v>
      </c>
      <c r="B257" s="105">
        <v>2708</v>
      </c>
      <c r="C257" s="105">
        <v>27</v>
      </c>
      <c r="D257" s="102" t="s">
        <v>13</v>
      </c>
      <c r="E257" s="105">
        <v>712</v>
      </c>
      <c r="F257" s="105">
        <v>39</v>
      </c>
      <c r="G257" s="105">
        <f t="shared" si="32"/>
        <v>751</v>
      </c>
      <c r="H257" s="104">
        <f t="shared" si="33"/>
        <v>826.1</v>
      </c>
      <c r="I257" s="102">
        <f t="shared" si="44"/>
        <v>42140</v>
      </c>
      <c r="J257" s="83">
        <f t="shared" si="34"/>
        <v>31647140</v>
      </c>
      <c r="K257" s="84">
        <f t="shared" si="35"/>
        <v>28482426</v>
      </c>
      <c r="L257" s="84">
        <f t="shared" si="36"/>
        <v>25317712</v>
      </c>
      <c r="M257" s="85">
        <f t="shared" si="37"/>
        <v>79000</v>
      </c>
    </row>
    <row r="258" spans="1:13" x14ac:dyDescent="0.25">
      <c r="A258" s="102">
        <v>257</v>
      </c>
      <c r="B258" s="105">
        <v>2709</v>
      </c>
      <c r="C258" s="105">
        <v>27</v>
      </c>
      <c r="D258" s="102" t="s">
        <v>11</v>
      </c>
      <c r="E258" s="105">
        <v>995</v>
      </c>
      <c r="F258" s="105">
        <v>53</v>
      </c>
      <c r="G258" s="105">
        <f t="shared" si="32"/>
        <v>1048</v>
      </c>
      <c r="H258" s="104">
        <f t="shared" si="33"/>
        <v>1152.8000000000002</v>
      </c>
      <c r="I258" s="102">
        <f t="shared" si="44"/>
        <v>42140</v>
      </c>
      <c r="J258" s="83">
        <f t="shared" si="34"/>
        <v>44162720</v>
      </c>
      <c r="K258" s="84">
        <f t="shared" si="35"/>
        <v>39746448</v>
      </c>
      <c r="L258" s="84">
        <f t="shared" si="36"/>
        <v>35330176</v>
      </c>
      <c r="M258" s="85">
        <f t="shared" si="37"/>
        <v>110500</v>
      </c>
    </row>
    <row r="259" spans="1:13" x14ac:dyDescent="0.25">
      <c r="A259" s="102">
        <v>258</v>
      </c>
      <c r="B259" s="105">
        <v>2801</v>
      </c>
      <c r="C259" s="105">
        <v>28</v>
      </c>
      <c r="D259" s="102" t="s">
        <v>11</v>
      </c>
      <c r="E259" s="105">
        <v>1220</v>
      </c>
      <c r="F259" s="105">
        <v>145</v>
      </c>
      <c r="G259" s="105">
        <f t="shared" ref="G259:G263" si="45">E259+F259</f>
        <v>1365</v>
      </c>
      <c r="H259" s="104">
        <f t="shared" ref="H259:H263" si="46">G259*1.1</f>
        <v>1501.5000000000002</v>
      </c>
      <c r="I259" s="102">
        <f>I258+140</f>
        <v>42280</v>
      </c>
      <c r="J259" s="83">
        <f t="shared" ref="J259:J263" si="47">G259*I259</f>
        <v>57712200</v>
      </c>
      <c r="K259" s="84">
        <f t="shared" ref="K259:K263" si="48">J259*0.9</f>
        <v>51940980</v>
      </c>
      <c r="L259" s="84">
        <f t="shared" ref="L259:L263" si="49">J259*0.8</f>
        <v>46169760</v>
      </c>
      <c r="M259" s="85">
        <f t="shared" ref="M259:M263" si="50">MROUND((J259*0.03/12),500)</f>
        <v>144500</v>
      </c>
    </row>
    <row r="260" spans="1:13" x14ac:dyDescent="0.25">
      <c r="A260" s="102">
        <v>259</v>
      </c>
      <c r="B260" s="105">
        <v>2802</v>
      </c>
      <c r="C260" s="105">
        <v>28</v>
      </c>
      <c r="D260" s="102" t="s">
        <v>11</v>
      </c>
      <c r="E260" s="105">
        <v>1220</v>
      </c>
      <c r="F260" s="105">
        <v>145</v>
      </c>
      <c r="G260" s="105">
        <f t="shared" si="45"/>
        <v>1365</v>
      </c>
      <c r="H260" s="104">
        <f t="shared" si="46"/>
        <v>1501.5000000000002</v>
      </c>
      <c r="I260" s="102">
        <f t="shared" ref="I260:I267" si="51">I259</f>
        <v>42280</v>
      </c>
      <c r="J260" s="83">
        <f t="shared" si="47"/>
        <v>57712200</v>
      </c>
      <c r="K260" s="84">
        <f t="shared" si="48"/>
        <v>51940980</v>
      </c>
      <c r="L260" s="84">
        <f t="shared" si="49"/>
        <v>46169760</v>
      </c>
      <c r="M260" s="85">
        <f t="shared" si="50"/>
        <v>144500</v>
      </c>
    </row>
    <row r="261" spans="1:13" x14ac:dyDescent="0.25">
      <c r="A261" s="102">
        <v>260</v>
      </c>
      <c r="B261" s="105">
        <v>2803</v>
      </c>
      <c r="C261" s="105">
        <v>28</v>
      </c>
      <c r="D261" s="102" t="s">
        <v>13</v>
      </c>
      <c r="E261" s="105">
        <v>797</v>
      </c>
      <c r="F261" s="105">
        <v>84</v>
      </c>
      <c r="G261" s="105">
        <f t="shared" si="45"/>
        <v>881</v>
      </c>
      <c r="H261" s="104">
        <f t="shared" si="46"/>
        <v>969.1</v>
      </c>
      <c r="I261" s="102">
        <f t="shared" si="51"/>
        <v>42280</v>
      </c>
      <c r="J261" s="83">
        <f t="shared" si="47"/>
        <v>37248680</v>
      </c>
      <c r="K261" s="84">
        <f t="shared" si="48"/>
        <v>33523812</v>
      </c>
      <c r="L261" s="84">
        <f t="shared" si="49"/>
        <v>29798944</v>
      </c>
      <c r="M261" s="85">
        <f t="shared" si="50"/>
        <v>93000</v>
      </c>
    </row>
    <row r="262" spans="1:13" x14ac:dyDescent="0.25">
      <c r="A262" s="102">
        <v>261</v>
      </c>
      <c r="B262" s="105">
        <v>2804</v>
      </c>
      <c r="C262" s="105">
        <v>28</v>
      </c>
      <c r="D262" s="102" t="s">
        <v>13</v>
      </c>
      <c r="E262" s="105">
        <v>817</v>
      </c>
      <c r="F262" s="105">
        <v>41</v>
      </c>
      <c r="G262" s="105">
        <f t="shared" si="45"/>
        <v>858</v>
      </c>
      <c r="H262" s="104">
        <f t="shared" si="46"/>
        <v>943.80000000000007</v>
      </c>
      <c r="I262" s="102">
        <f t="shared" si="51"/>
        <v>42280</v>
      </c>
      <c r="J262" s="83">
        <f t="shared" si="47"/>
        <v>36276240</v>
      </c>
      <c r="K262" s="84">
        <f t="shared" si="48"/>
        <v>32648616</v>
      </c>
      <c r="L262" s="84">
        <f t="shared" si="49"/>
        <v>29020992</v>
      </c>
      <c r="M262" s="85">
        <f t="shared" si="50"/>
        <v>90500</v>
      </c>
    </row>
    <row r="263" spans="1:13" x14ac:dyDescent="0.25">
      <c r="A263" s="102">
        <v>262</v>
      </c>
      <c r="B263" s="105">
        <v>2805</v>
      </c>
      <c r="C263" s="105">
        <v>28</v>
      </c>
      <c r="D263" s="102" t="s">
        <v>11</v>
      </c>
      <c r="E263" s="105">
        <v>1041</v>
      </c>
      <c r="F263" s="105">
        <v>77</v>
      </c>
      <c r="G263" s="105">
        <f t="shared" si="45"/>
        <v>1118</v>
      </c>
      <c r="H263" s="104">
        <f t="shared" si="46"/>
        <v>1229.8000000000002</v>
      </c>
      <c r="I263" s="102">
        <f t="shared" si="51"/>
        <v>42280</v>
      </c>
      <c r="J263" s="83">
        <f t="shared" si="47"/>
        <v>47269040</v>
      </c>
      <c r="K263" s="84">
        <f t="shared" si="48"/>
        <v>42542136</v>
      </c>
      <c r="L263" s="84">
        <f t="shared" si="49"/>
        <v>37815232</v>
      </c>
      <c r="M263" s="85">
        <f t="shared" si="50"/>
        <v>118000</v>
      </c>
    </row>
    <row r="264" spans="1:13" x14ac:dyDescent="0.25">
      <c r="A264" s="108" t="s">
        <v>12</v>
      </c>
      <c r="B264" s="109"/>
      <c r="C264" s="109"/>
      <c r="D264" s="110"/>
      <c r="E264" s="111">
        <f t="shared" ref="E264:G264" si="52">SUM(E2:E263)</f>
        <v>243130.69899999999</v>
      </c>
      <c r="F264" s="111">
        <f t="shared" si="52"/>
        <v>20340.691999999999</v>
      </c>
      <c r="G264" s="111">
        <f t="shared" si="52"/>
        <v>263471.391</v>
      </c>
      <c r="H264" s="111">
        <f>SUM(H2:H263)</f>
        <v>289818.53009999951</v>
      </c>
      <c r="I264" s="102"/>
      <c r="J264" s="88">
        <f>SUM(J2:J263)</f>
        <v>10567410555.24</v>
      </c>
      <c r="K264" s="88">
        <f t="shared" ref="K264" si="53">SUM(K2:K263)</f>
        <v>9510669499.7159996</v>
      </c>
      <c r="L264" s="88">
        <f>SUM(L2:L263)</f>
        <v>8453928444.1919994</v>
      </c>
      <c r="M264" s="89"/>
    </row>
    <row r="265" spans="1:13" x14ac:dyDescent="0.25">
      <c r="H265" s="90"/>
      <c r="I265" s="90"/>
      <c r="J265" s="90"/>
    </row>
    <row r="266" spans="1:13" x14ac:dyDescent="0.25">
      <c r="H266" s="90"/>
      <c r="I266" s="90"/>
      <c r="J266" s="90"/>
    </row>
    <row r="267" spans="1:13" x14ac:dyDescent="0.25">
      <c r="H267" s="90"/>
      <c r="I267" s="90"/>
      <c r="J267" s="90"/>
    </row>
    <row r="268" spans="1:13" x14ac:dyDescent="0.25">
      <c r="H268" s="90"/>
      <c r="I268" s="90"/>
      <c r="J268" s="90"/>
    </row>
    <row r="269" spans="1:13" x14ac:dyDescent="0.25">
      <c r="H269" s="90"/>
      <c r="I269" s="90"/>
      <c r="J269" s="90"/>
    </row>
    <row r="270" spans="1:13" x14ac:dyDescent="0.25">
      <c r="H270" s="90"/>
      <c r="I270" s="90"/>
      <c r="J270" s="90"/>
    </row>
  </sheetData>
  <mergeCells count="1">
    <mergeCell ref="A264:D264"/>
  </mergeCells>
  <phoneticPr fontId="13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212670-001A-4F86-9A80-910A37198FE7}">
  <dimension ref="A1:S279"/>
  <sheetViews>
    <sheetView zoomScale="175" zoomScaleNormal="175" workbookViewId="0"/>
  </sheetViews>
  <sheetFormatPr defaultRowHeight="15" x14ac:dyDescent="0.25"/>
  <cols>
    <col min="1" max="1" width="4" style="5" customWidth="1"/>
    <col min="2" max="2" width="5.42578125" style="53" customWidth="1"/>
    <col min="3" max="3" width="5.140625" style="53" customWidth="1"/>
    <col min="4" max="4" width="6.42578125" style="5" customWidth="1"/>
    <col min="5" max="5" width="7.5703125" style="90" customWidth="1"/>
    <col min="6" max="6" width="6.28515625" style="90" customWidth="1"/>
    <col min="7" max="7" width="6.140625" style="90" customWidth="1"/>
    <col min="8" max="8" width="6.5703125" style="91" customWidth="1"/>
    <col min="9" max="9" width="7.140625" style="91" customWidth="1"/>
    <col min="10" max="11" width="12" style="91" customWidth="1"/>
    <col min="12" max="12" width="12.42578125" style="91" customWidth="1"/>
    <col min="13" max="13" width="7.7109375" style="92" customWidth="1"/>
    <col min="14" max="14" width="9.140625" style="1"/>
    <col min="15" max="15" width="11.7109375" style="1" customWidth="1"/>
    <col min="16" max="16" width="11.28515625" customWidth="1"/>
    <col min="17" max="17" width="9.5703125" customWidth="1"/>
    <col min="18" max="18" width="9.28515625" style="1" customWidth="1"/>
    <col min="21" max="22" width="14.85546875" customWidth="1"/>
    <col min="28" max="28" width="16.140625" customWidth="1"/>
  </cols>
  <sheetData>
    <row r="1" spans="1:19" ht="45.75" customHeight="1" x14ac:dyDescent="0.25">
      <c r="A1" s="80" t="s">
        <v>1</v>
      </c>
      <c r="B1" s="80" t="s">
        <v>0</v>
      </c>
      <c r="C1" s="81" t="s">
        <v>2</v>
      </c>
      <c r="D1" s="81" t="s">
        <v>14</v>
      </c>
      <c r="E1" s="81" t="s">
        <v>15</v>
      </c>
      <c r="F1" s="81" t="s">
        <v>65</v>
      </c>
      <c r="G1" s="81" t="s">
        <v>66</v>
      </c>
      <c r="H1" s="81" t="s">
        <v>10</v>
      </c>
      <c r="I1" s="80" t="s">
        <v>67</v>
      </c>
      <c r="J1" s="99" t="s">
        <v>69</v>
      </c>
      <c r="K1" s="100" t="s">
        <v>70</v>
      </c>
      <c r="L1" s="101" t="s">
        <v>71</v>
      </c>
      <c r="M1" s="82" t="s">
        <v>68</v>
      </c>
      <c r="N1" s="75"/>
    </row>
    <row r="2" spans="1:19" s="51" customFormat="1" ht="16.5" x14ac:dyDescent="0.3">
      <c r="A2" s="102">
        <v>1</v>
      </c>
      <c r="B2" s="103" t="s">
        <v>29</v>
      </c>
      <c r="C2" s="104" t="s">
        <v>30</v>
      </c>
      <c r="D2" s="105" t="s">
        <v>11</v>
      </c>
      <c r="E2" s="105">
        <v>992</v>
      </c>
      <c r="F2" s="105">
        <v>50</v>
      </c>
      <c r="G2" s="105">
        <f>E2+F2</f>
        <v>1042</v>
      </c>
      <c r="H2" s="104">
        <f>G2*1.1</f>
        <v>1146.2</v>
      </c>
      <c r="I2" s="102">
        <v>37800</v>
      </c>
      <c r="J2" s="83">
        <f>G2*I2</f>
        <v>39387600</v>
      </c>
      <c r="K2" s="84">
        <f>J2*0.9</f>
        <v>35448840</v>
      </c>
      <c r="L2" s="84">
        <f>J2*0.8</f>
        <v>31510080</v>
      </c>
      <c r="M2" s="85">
        <f>MROUND((J2*0.03/12),500)</f>
        <v>98500</v>
      </c>
      <c r="N2" s="76"/>
      <c r="O2" s="77">
        <f>J2/H2</f>
        <v>34363.63636363636</v>
      </c>
      <c r="P2" s="52"/>
      <c r="R2" s="8"/>
      <c r="S2" s="8"/>
    </row>
    <row r="3" spans="1:19" s="51" customFormat="1" ht="16.5" x14ac:dyDescent="0.3">
      <c r="A3" s="102">
        <v>2</v>
      </c>
      <c r="B3" s="103" t="s">
        <v>31</v>
      </c>
      <c r="C3" s="104" t="s">
        <v>30</v>
      </c>
      <c r="D3" s="105" t="s">
        <v>13</v>
      </c>
      <c r="E3" s="105">
        <v>768</v>
      </c>
      <c r="F3" s="105">
        <v>42</v>
      </c>
      <c r="G3" s="105">
        <f t="shared" ref="G3:G66" si="0">E3+F3</f>
        <v>810</v>
      </c>
      <c r="H3" s="104">
        <f t="shared" ref="H3:H66" si="1">G3*1.1</f>
        <v>891.00000000000011</v>
      </c>
      <c r="I3" s="102">
        <f t="shared" ref="I3:I9" si="2">I2</f>
        <v>37800</v>
      </c>
      <c r="J3" s="83">
        <f t="shared" ref="J3:J66" si="3">G3*I3</f>
        <v>30618000</v>
      </c>
      <c r="K3" s="84">
        <f t="shared" ref="K3:K66" si="4">J3*0.9</f>
        <v>27556200</v>
      </c>
      <c r="L3" s="84">
        <f t="shared" ref="L3:L66" si="5">J3*0.8</f>
        <v>24494400</v>
      </c>
      <c r="M3" s="85">
        <f t="shared" ref="M3:M66" si="6">MROUND((J3*0.03/12),500)</f>
        <v>76500</v>
      </c>
      <c r="N3" s="76"/>
      <c r="O3" s="78"/>
      <c r="P3" s="52"/>
      <c r="R3" s="8"/>
      <c r="S3" s="8"/>
    </row>
    <row r="4" spans="1:19" ht="16.5" x14ac:dyDescent="0.3">
      <c r="A4" s="102">
        <v>3</v>
      </c>
      <c r="B4" s="103" t="s">
        <v>32</v>
      </c>
      <c r="C4" s="104" t="s">
        <v>30</v>
      </c>
      <c r="D4" s="105" t="s">
        <v>13</v>
      </c>
      <c r="E4" s="105">
        <v>768</v>
      </c>
      <c r="F4" s="105">
        <v>42</v>
      </c>
      <c r="G4" s="105">
        <f t="shared" si="0"/>
        <v>810</v>
      </c>
      <c r="H4" s="104">
        <f t="shared" si="1"/>
        <v>891.00000000000011</v>
      </c>
      <c r="I4" s="102">
        <f t="shared" si="2"/>
        <v>37800</v>
      </c>
      <c r="J4" s="83">
        <f t="shared" si="3"/>
        <v>30618000</v>
      </c>
      <c r="K4" s="84">
        <f t="shared" si="4"/>
        <v>27556200</v>
      </c>
      <c r="L4" s="84">
        <f t="shared" si="5"/>
        <v>24494400</v>
      </c>
      <c r="M4" s="85">
        <f t="shared" si="6"/>
        <v>76500</v>
      </c>
      <c r="N4" s="76"/>
      <c r="O4" s="78"/>
      <c r="P4" s="9"/>
      <c r="R4" s="3"/>
      <c r="S4" s="3"/>
    </row>
    <row r="5" spans="1:19" ht="16.5" x14ac:dyDescent="0.3">
      <c r="A5" s="102">
        <v>4</v>
      </c>
      <c r="B5" s="103" t="s">
        <v>33</v>
      </c>
      <c r="C5" s="104" t="s">
        <v>30</v>
      </c>
      <c r="D5" s="105" t="s">
        <v>11</v>
      </c>
      <c r="E5" s="105">
        <v>1045</v>
      </c>
      <c r="F5" s="105">
        <v>77</v>
      </c>
      <c r="G5" s="105">
        <f t="shared" si="0"/>
        <v>1122</v>
      </c>
      <c r="H5" s="104">
        <f t="shared" si="1"/>
        <v>1234.2</v>
      </c>
      <c r="I5" s="102">
        <f t="shared" si="2"/>
        <v>37800</v>
      </c>
      <c r="J5" s="83">
        <f t="shared" si="3"/>
        <v>42411600</v>
      </c>
      <c r="K5" s="84">
        <f t="shared" si="4"/>
        <v>38170440</v>
      </c>
      <c r="L5" s="84">
        <f t="shared" si="5"/>
        <v>33929280</v>
      </c>
      <c r="M5" s="85">
        <f t="shared" si="6"/>
        <v>106000</v>
      </c>
      <c r="N5" s="76"/>
      <c r="O5" s="78"/>
      <c r="P5" s="9"/>
      <c r="R5" s="3"/>
      <c r="S5" s="3"/>
    </row>
    <row r="6" spans="1:19" ht="16.5" x14ac:dyDescent="0.3">
      <c r="A6" s="102">
        <v>5</v>
      </c>
      <c r="B6" s="103" t="s">
        <v>35</v>
      </c>
      <c r="C6" s="104" t="s">
        <v>36</v>
      </c>
      <c r="D6" s="105" t="s">
        <v>11</v>
      </c>
      <c r="E6" s="103">
        <v>992.22299999999996</v>
      </c>
      <c r="F6" s="103">
        <v>49.622</v>
      </c>
      <c r="G6" s="103">
        <f t="shared" si="0"/>
        <v>1041.845</v>
      </c>
      <c r="H6" s="104">
        <f t="shared" si="1"/>
        <v>1146.0295000000001</v>
      </c>
      <c r="I6" s="102">
        <f>I5</f>
        <v>37800</v>
      </c>
      <c r="J6" s="83">
        <f t="shared" si="3"/>
        <v>39381741</v>
      </c>
      <c r="K6" s="84">
        <f t="shared" si="4"/>
        <v>35443566.899999999</v>
      </c>
      <c r="L6" s="84">
        <f t="shared" si="5"/>
        <v>31505392.800000001</v>
      </c>
      <c r="M6" s="85">
        <f t="shared" si="6"/>
        <v>98500</v>
      </c>
      <c r="N6" s="76"/>
      <c r="O6" s="78"/>
      <c r="P6" s="9"/>
      <c r="R6" s="3"/>
      <c r="S6" s="3"/>
    </row>
    <row r="7" spans="1:19" ht="16.5" x14ac:dyDescent="0.3">
      <c r="A7" s="102">
        <v>6</v>
      </c>
      <c r="B7" s="103" t="s">
        <v>37</v>
      </c>
      <c r="C7" s="104" t="s">
        <v>36</v>
      </c>
      <c r="D7" s="105" t="s">
        <v>13</v>
      </c>
      <c r="E7" s="103">
        <v>768.03800000000001</v>
      </c>
      <c r="F7" s="103">
        <v>42.195</v>
      </c>
      <c r="G7" s="103">
        <f t="shared" si="0"/>
        <v>810.23300000000006</v>
      </c>
      <c r="H7" s="104">
        <f t="shared" si="1"/>
        <v>891.25630000000012</v>
      </c>
      <c r="I7" s="102">
        <f t="shared" si="2"/>
        <v>37800</v>
      </c>
      <c r="J7" s="83">
        <f t="shared" si="3"/>
        <v>30626807.400000002</v>
      </c>
      <c r="K7" s="84">
        <f t="shared" si="4"/>
        <v>27564126.660000004</v>
      </c>
      <c r="L7" s="84">
        <f t="shared" si="5"/>
        <v>24501445.920000002</v>
      </c>
      <c r="M7" s="85">
        <f t="shared" si="6"/>
        <v>76500</v>
      </c>
      <c r="N7" s="76"/>
      <c r="O7" s="78"/>
      <c r="P7" s="9"/>
      <c r="R7" s="3"/>
      <c r="S7" s="3"/>
    </row>
    <row r="8" spans="1:19" ht="16.5" x14ac:dyDescent="0.3">
      <c r="A8" s="102">
        <v>7</v>
      </c>
      <c r="B8" s="103" t="s">
        <v>38</v>
      </c>
      <c r="C8" s="104" t="s">
        <v>36</v>
      </c>
      <c r="D8" s="105" t="s">
        <v>13</v>
      </c>
      <c r="E8" s="103">
        <v>768.03</v>
      </c>
      <c r="F8" s="103">
        <v>42.195</v>
      </c>
      <c r="G8" s="103">
        <f t="shared" si="0"/>
        <v>810.22500000000002</v>
      </c>
      <c r="H8" s="104">
        <f t="shared" si="1"/>
        <v>891.24750000000006</v>
      </c>
      <c r="I8" s="102">
        <f t="shared" si="2"/>
        <v>37800</v>
      </c>
      <c r="J8" s="83">
        <f t="shared" si="3"/>
        <v>30626505</v>
      </c>
      <c r="K8" s="84">
        <f t="shared" si="4"/>
        <v>27563854.5</v>
      </c>
      <c r="L8" s="84">
        <f t="shared" si="5"/>
        <v>24501204</v>
      </c>
      <c r="M8" s="85">
        <f t="shared" si="6"/>
        <v>76500</v>
      </c>
      <c r="N8" s="76"/>
      <c r="O8" s="78"/>
      <c r="P8" s="9"/>
      <c r="R8" s="3"/>
      <c r="S8" s="3"/>
    </row>
    <row r="9" spans="1:19" ht="16.5" x14ac:dyDescent="0.3">
      <c r="A9" s="102">
        <v>8</v>
      </c>
      <c r="B9" s="103" t="s">
        <v>39</v>
      </c>
      <c r="C9" s="104" t="s">
        <v>36</v>
      </c>
      <c r="D9" s="105" t="s">
        <v>11</v>
      </c>
      <c r="E9" s="103">
        <v>1045.4860000000001</v>
      </c>
      <c r="F9" s="103">
        <v>77.372</v>
      </c>
      <c r="G9" s="103">
        <f t="shared" si="0"/>
        <v>1122.8580000000002</v>
      </c>
      <c r="H9" s="104">
        <f t="shared" si="1"/>
        <v>1235.1438000000003</v>
      </c>
      <c r="I9" s="102">
        <f t="shared" si="2"/>
        <v>37800</v>
      </c>
      <c r="J9" s="83">
        <f t="shared" si="3"/>
        <v>42444032.400000006</v>
      </c>
      <c r="K9" s="84">
        <f t="shared" si="4"/>
        <v>38199629.160000004</v>
      </c>
      <c r="L9" s="84">
        <f t="shared" si="5"/>
        <v>33955225.920000009</v>
      </c>
      <c r="M9" s="85">
        <f t="shared" si="6"/>
        <v>106000</v>
      </c>
      <c r="N9" s="76"/>
      <c r="O9" s="78"/>
      <c r="P9" s="9"/>
      <c r="R9" s="3"/>
      <c r="S9" s="3"/>
    </row>
    <row r="10" spans="1:19" ht="16.5" x14ac:dyDescent="0.3">
      <c r="A10" s="102">
        <v>9</v>
      </c>
      <c r="B10" s="103" t="s">
        <v>41</v>
      </c>
      <c r="C10" s="104" t="s">
        <v>42</v>
      </c>
      <c r="D10" s="105" t="s">
        <v>11</v>
      </c>
      <c r="E10" s="103">
        <v>992.22299999999996</v>
      </c>
      <c r="F10" s="103">
        <v>49.622</v>
      </c>
      <c r="G10" s="103">
        <f t="shared" si="0"/>
        <v>1041.845</v>
      </c>
      <c r="H10" s="104">
        <f t="shared" si="1"/>
        <v>1146.0295000000001</v>
      </c>
      <c r="I10" s="102">
        <f>I9+140</f>
        <v>37940</v>
      </c>
      <c r="J10" s="83">
        <f t="shared" si="3"/>
        <v>39527599.300000004</v>
      </c>
      <c r="K10" s="84">
        <f t="shared" si="4"/>
        <v>35574839.370000005</v>
      </c>
      <c r="L10" s="84">
        <f t="shared" si="5"/>
        <v>31622079.440000005</v>
      </c>
      <c r="M10" s="85">
        <f t="shared" si="6"/>
        <v>99000</v>
      </c>
      <c r="N10" s="76"/>
      <c r="O10" s="78"/>
      <c r="P10" s="9"/>
      <c r="R10" s="3"/>
      <c r="S10" s="3"/>
    </row>
    <row r="11" spans="1:19" ht="16.5" x14ac:dyDescent="0.3">
      <c r="A11" s="102">
        <v>10</v>
      </c>
      <c r="B11" s="103" t="s">
        <v>43</v>
      </c>
      <c r="C11" s="104" t="s">
        <v>42</v>
      </c>
      <c r="D11" s="105" t="s">
        <v>13</v>
      </c>
      <c r="E11" s="103">
        <v>768.03800000000001</v>
      </c>
      <c r="F11" s="103">
        <v>42.195</v>
      </c>
      <c r="G11" s="103">
        <f t="shared" si="0"/>
        <v>810.23300000000006</v>
      </c>
      <c r="H11" s="104">
        <f t="shared" si="1"/>
        <v>891.25630000000012</v>
      </c>
      <c r="I11" s="102">
        <f>I10</f>
        <v>37940</v>
      </c>
      <c r="J11" s="83">
        <f t="shared" si="3"/>
        <v>30740240.020000003</v>
      </c>
      <c r="K11" s="84">
        <f t="shared" si="4"/>
        <v>27666216.018000003</v>
      </c>
      <c r="L11" s="84">
        <f t="shared" si="5"/>
        <v>24592192.016000003</v>
      </c>
      <c r="M11" s="85">
        <f t="shared" si="6"/>
        <v>77000</v>
      </c>
      <c r="N11" s="76"/>
      <c r="O11" s="78"/>
      <c r="P11" s="9"/>
      <c r="R11" s="3"/>
      <c r="S11" s="3"/>
    </row>
    <row r="12" spans="1:19" ht="16.5" x14ac:dyDescent="0.3">
      <c r="A12" s="102">
        <v>11</v>
      </c>
      <c r="B12" s="103" t="s">
        <v>44</v>
      </c>
      <c r="C12" s="104" t="s">
        <v>42</v>
      </c>
      <c r="D12" s="105" t="s">
        <v>13</v>
      </c>
      <c r="E12" s="103">
        <v>768.03</v>
      </c>
      <c r="F12" s="103">
        <v>42.195</v>
      </c>
      <c r="G12" s="103">
        <f t="shared" si="0"/>
        <v>810.22500000000002</v>
      </c>
      <c r="H12" s="104">
        <f t="shared" si="1"/>
        <v>891.24750000000006</v>
      </c>
      <c r="I12" s="102">
        <f>I11</f>
        <v>37940</v>
      </c>
      <c r="J12" s="83">
        <f t="shared" si="3"/>
        <v>30739936.5</v>
      </c>
      <c r="K12" s="84">
        <f t="shared" si="4"/>
        <v>27665942.850000001</v>
      </c>
      <c r="L12" s="84">
        <f t="shared" si="5"/>
        <v>24591949.200000003</v>
      </c>
      <c r="M12" s="85">
        <f t="shared" si="6"/>
        <v>77000</v>
      </c>
      <c r="N12" s="76"/>
      <c r="O12" s="78"/>
      <c r="P12" s="9"/>
      <c r="R12" s="3"/>
      <c r="S12" s="3"/>
    </row>
    <row r="13" spans="1:19" ht="16.5" x14ac:dyDescent="0.3">
      <c r="A13" s="102">
        <v>12</v>
      </c>
      <c r="B13" s="103" t="s">
        <v>45</v>
      </c>
      <c r="C13" s="104" t="s">
        <v>42</v>
      </c>
      <c r="D13" s="105" t="s">
        <v>11</v>
      </c>
      <c r="E13" s="103">
        <v>1045.4860000000001</v>
      </c>
      <c r="F13" s="103">
        <v>77.372</v>
      </c>
      <c r="G13" s="103">
        <f t="shared" si="0"/>
        <v>1122.8580000000002</v>
      </c>
      <c r="H13" s="104">
        <f t="shared" si="1"/>
        <v>1235.1438000000003</v>
      </c>
      <c r="I13" s="102">
        <f>I12</f>
        <v>37940</v>
      </c>
      <c r="J13" s="83">
        <f t="shared" si="3"/>
        <v>42601232.520000003</v>
      </c>
      <c r="K13" s="84">
        <f t="shared" si="4"/>
        <v>38341109.268000007</v>
      </c>
      <c r="L13" s="84">
        <f t="shared" si="5"/>
        <v>34080986.016000003</v>
      </c>
      <c r="M13" s="85">
        <f t="shared" si="6"/>
        <v>106500</v>
      </c>
      <c r="N13" s="76"/>
      <c r="O13" s="78"/>
      <c r="P13" s="9"/>
      <c r="R13" s="3"/>
      <c r="S13" s="3"/>
    </row>
    <row r="14" spans="1:19" s="51" customFormat="1" ht="16.5" x14ac:dyDescent="0.3">
      <c r="A14" s="102">
        <v>13</v>
      </c>
      <c r="B14" s="103" t="s">
        <v>47</v>
      </c>
      <c r="C14" s="104" t="s">
        <v>48</v>
      </c>
      <c r="D14" s="105" t="s">
        <v>11</v>
      </c>
      <c r="E14" s="105">
        <v>992</v>
      </c>
      <c r="F14" s="105">
        <v>50</v>
      </c>
      <c r="G14" s="105">
        <f t="shared" si="0"/>
        <v>1042</v>
      </c>
      <c r="H14" s="104">
        <f t="shared" si="1"/>
        <v>1146.2</v>
      </c>
      <c r="I14" s="102">
        <f>I13+140</f>
        <v>38080</v>
      </c>
      <c r="J14" s="83">
        <f t="shared" si="3"/>
        <v>39679360</v>
      </c>
      <c r="K14" s="84">
        <f t="shared" si="4"/>
        <v>35711424</v>
      </c>
      <c r="L14" s="84">
        <f t="shared" si="5"/>
        <v>31743488</v>
      </c>
      <c r="M14" s="85">
        <f t="shared" si="6"/>
        <v>99000</v>
      </c>
      <c r="N14" s="76"/>
      <c r="O14" s="78"/>
      <c r="P14" s="52"/>
      <c r="R14" s="8"/>
      <c r="S14" s="8"/>
    </row>
    <row r="15" spans="1:19" ht="16.5" x14ac:dyDescent="0.25">
      <c r="A15" s="102">
        <v>14</v>
      </c>
      <c r="B15" s="105" t="s">
        <v>49</v>
      </c>
      <c r="C15" s="105" t="s">
        <v>48</v>
      </c>
      <c r="D15" s="105" t="s">
        <v>13</v>
      </c>
      <c r="E15" s="105">
        <v>768</v>
      </c>
      <c r="F15" s="105">
        <v>42</v>
      </c>
      <c r="G15" s="105">
        <f t="shared" si="0"/>
        <v>810</v>
      </c>
      <c r="H15" s="104">
        <f t="shared" si="1"/>
        <v>891.00000000000011</v>
      </c>
      <c r="I15" s="102">
        <f>I14</f>
        <v>38080</v>
      </c>
      <c r="J15" s="83">
        <f t="shared" si="3"/>
        <v>30844800</v>
      </c>
      <c r="K15" s="84">
        <f t="shared" si="4"/>
        <v>27760320</v>
      </c>
      <c r="L15" s="84">
        <f t="shared" si="5"/>
        <v>24675840</v>
      </c>
      <c r="M15" s="85">
        <f t="shared" si="6"/>
        <v>77000</v>
      </c>
      <c r="P15" s="10"/>
      <c r="S15" s="11"/>
    </row>
    <row r="16" spans="1:19" ht="15.75" customHeight="1" x14ac:dyDescent="0.25">
      <c r="A16" s="102">
        <v>15</v>
      </c>
      <c r="B16" s="105" t="s">
        <v>50</v>
      </c>
      <c r="C16" s="105" t="s">
        <v>48</v>
      </c>
      <c r="D16" s="105" t="s">
        <v>13</v>
      </c>
      <c r="E16" s="105">
        <v>768</v>
      </c>
      <c r="F16" s="105">
        <v>42</v>
      </c>
      <c r="G16" s="105">
        <f t="shared" si="0"/>
        <v>810</v>
      </c>
      <c r="H16" s="104">
        <f t="shared" si="1"/>
        <v>891.00000000000011</v>
      </c>
      <c r="I16" s="102">
        <f>I15</f>
        <v>38080</v>
      </c>
      <c r="J16" s="83">
        <f t="shared" si="3"/>
        <v>30844800</v>
      </c>
      <c r="K16" s="84">
        <f t="shared" si="4"/>
        <v>27760320</v>
      </c>
      <c r="L16" s="84">
        <f t="shared" si="5"/>
        <v>24675840</v>
      </c>
      <c r="M16" s="85">
        <f t="shared" si="6"/>
        <v>77000</v>
      </c>
      <c r="P16" s="10"/>
      <c r="S16" s="11"/>
    </row>
    <row r="17" spans="1:19" ht="16.5" x14ac:dyDescent="0.25">
      <c r="A17" s="102">
        <v>16</v>
      </c>
      <c r="B17" s="105" t="s">
        <v>51</v>
      </c>
      <c r="C17" s="105" t="s">
        <v>48</v>
      </c>
      <c r="D17" s="105" t="s">
        <v>11</v>
      </c>
      <c r="E17" s="105">
        <v>1045</v>
      </c>
      <c r="F17" s="105">
        <v>77</v>
      </c>
      <c r="G17" s="105">
        <f t="shared" si="0"/>
        <v>1122</v>
      </c>
      <c r="H17" s="104">
        <f t="shared" si="1"/>
        <v>1234.2</v>
      </c>
      <c r="I17" s="102">
        <f>I16</f>
        <v>38080</v>
      </c>
      <c r="J17" s="83">
        <f t="shared" si="3"/>
        <v>42725760</v>
      </c>
      <c r="K17" s="84">
        <f t="shared" si="4"/>
        <v>38453184</v>
      </c>
      <c r="L17" s="84">
        <f t="shared" si="5"/>
        <v>34180608</v>
      </c>
      <c r="M17" s="85">
        <f t="shared" si="6"/>
        <v>107000</v>
      </c>
      <c r="P17" s="10"/>
      <c r="S17" s="11"/>
    </row>
    <row r="18" spans="1:19" ht="16.5" x14ac:dyDescent="0.25">
      <c r="A18" s="102">
        <v>17</v>
      </c>
      <c r="B18" s="105" t="s">
        <v>53</v>
      </c>
      <c r="C18" s="105" t="s">
        <v>54</v>
      </c>
      <c r="D18" s="105" t="s">
        <v>11</v>
      </c>
      <c r="E18" s="105">
        <v>992</v>
      </c>
      <c r="F18" s="105">
        <v>50</v>
      </c>
      <c r="G18" s="105">
        <f t="shared" si="0"/>
        <v>1042</v>
      </c>
      <c r="H18" s="104">
        <f t="shared" si="1"/>
        <v>1146.2</v>
      </c>
      <c r="I18" s="102">
        <f>I17+140</f>
        <v>38220</v>
      </c>
      <c r="J18" s="83">
        <f t="shared" si="3"/>
        <v>39825240</v>
      </c>
      <c r="K18" s="84">
        <f t="shared" si="4"/>
        <v>35842716</v>
      </c>
      <c r="L18" s="84">
        <f t="shared" si="5"/>
        <v>31860192</v>
      </c>
      <c r="M18" s="85">
        <f t="shared" si="6"/>
        <v>99500</v>
      </c>
      <c r="S18" s="12"/>
    </row>
    <row r="19" spans="1:19" ht="16.5" x14ac:dyDescent="0.25">
      <c r="A19" s="102">
        <v>18</v>
      </c>
      <c r="B19" s="105" t="s">
        <v>55</v>
      </c>
      <c r="C19" s="105" t="s">
        <v>54</v>
      </c>
      <c r="D19" s="105" t="s">
        <v>13</v>
      </c>
      <c r="E19" s="105">
        <v>768</v>
      </c>
      <c r="F19" s="105">
        <v>42</v>
      </c>
      <c r="G19" s="105">
        <f t="shared" si="0"/>
        <v>810</v>
      </c>
      <c r="H19" s="104">
        <f t="shared" si="1"/>
        <v>891.00000000000011</v>
      </c>
      <c r="I19" s="102">
        <f>I18</f>
        <v>38220</v>
      </c>
      <c r="J19" s="83">
        <f t="shared" si="3"/>
        <v>30958200</v>
      </c>
      <c r="K19" s="84">
        <f t="shared" si="4"/>
        <v>27862380</v>
      </c>
      <c r="L19" s="84">
        <f t="shared" si="5"/>
        <v>24766560</v>
      </c>
      <c r="M19" s="85">
        <f t="shared" si="6"/>
        <v>77500</v>
      </c>
      <c r="S19" s="11"/>
    </row>
    <row r="20" spans="1:19" ht="16.5" x14ac:dyDescent="0.25">
      <c r="A20" s="102">
        <v>19</v>
      </c>
      <c r="B20" s="105" t="s">
        <v>56</v>
      </c>
      <c r="C20" s="105" t="s">
        <v>54</v>
      </c>
      <c r="D20" s="105" t="s">
        <v>13</v>
      </c>
      <c r="E20" s="105">
        <v>768</v>
      </c>
      <c r="F20" s="105">
        <v>42</v>
      </c>
      <c r="G20" s="105">
        <f t="shared" si="0"/>
        <v>810</v>
      </c>
      <c r="H20" s="104">
        <f t="shared" si="1"/>
        <v>891.00000000000011</v>
      </c>
      <c r="I20" s="102">
        <f>I19</f>
        <v>38220</v>
      </c>
      <c r="J20" s="83">
        <f t="shared" si="3"/>
        <v>30958200</v>
      </c>
      <c r="K20" s="84">
        <f t="shared" si="4"/>
        <v>27862380</v>
      </c>
      <c r="L20" s="84">
        <f t="shared" si="5"/>
        <v>24766560</v>
      </c>
      <c r="M20" s="85">
        <f t="shared" si="6"/>
        <v>77500</v>
      </c>
      <c r="S20" s="11"/>
    </row>
    <row r="21" spans="1:19" ht="16.5" x14ac:dyDescent="0.25">
      <c r="A21" s="102">
        <v>20</v>
      </c>
      <c r="B21" s="105" t="s">
        <v>57</v>
      </c>
      <c r="C21" s="105" t="s">
        <v>54</v>
      </c>
      <c r="D21" s="105" t="s">
        <v>11</v>
      </c>
      <c r="E21" s="105">
        <v>1045</v>
      </c>
      <c r="F21" s="105">
        <v>77</v>
      </c>
      <c r="G21" s="105">
        <f t="shared" si="0"/>
        <v>1122</v>
      </c>
      <c r="H21" s="104">
        <f t="shared" si="1"/>
        <v>1234.2</v>
      </c>
      <c r="I21" s="102">
        <f>I20</f>
        <v>38220</v>
      </c>
      <c r="J21" s="83">
        <f t="shared" si="3"/>
        <v>42882840</v>
      </c>
      <c r="K21" s="84">
        <f t="shared" si="4"/>
        <v>38594556</v>
      </c>
      <c r="L21" s="84">
        <f t="shared" si="5"/>
        <v>34306272</v>
      </c>
      <c r="M21" s="85">
        <f t="shared" si="6"/>
        <v>107000</v>
      </c>
      <c r="S21" s="11"/>
    </row>
    <row r="22" spans="1:19" x14ac:dyDescent="0.25">
      <c r="A22" s="102">
        <v>21</v>
      </c>
      <c r="B22" s="105" t="s">
        <v>59</v>
      </c>
      <c r="C22" s="105" t="s">
        <v>60</v>
      </c>
      <c r="D22" s="105" t="s">
        <v>11</v>
      </c>
      <c r="E22" s="105">
        <v>992</v>
      </c>
      <c r="F22" s="105">
        <v>50</v>
      </c>
      <c r="G22" s="105">
        <f t="shared" si="0"/>
        <v>1042</v>
      </c>
      <c r="H22" s="104">
        <f t="shared" si="1"/>
        <v>1146.2</v>
      </c>
      <c r="I22" s="102">
        <f>I21+140</f>
        <v>38360</v>
      </c>
      <c r="J22" s="83">
        <f t="shared" si="3"/>
        <v>39971120</v>
      </c>
      <c r="K22" s="84">
        <f t="shared" si="4"/>
        <v>35974008</v>
      </c>
      <c r="L22" s="84">
        <f t="shared" si="5"/>
        <v>31976896</v>
      </c>
      <c r="M22" s="85">
        <f t="shared" si="6"/>
        <v>100000</v>
      </c>
    </row>
    <row r="23" spans="1:19" x14ac:dyDescent="0.25">
      <c r="A23" s="102">
        <v>22</v>
      </c>
      <c r="B23" s="105" t="s">
        <v>61</v>
      </c>
      <c r="C23" s="105" t="s">
        <v>60</v>
      </c>
      <c r="D23" s="105" t="s">
        <v>13</v>
      </c>
      <c r="E23" s="105">
        <v>768</v>
      </c>
      <c r="F23" s="105">
        <v>42</v>
      </c>
      <c r="G23" s="105">
        <f t="shared" si="0"/>
        <v>810</v>
      </c>
      <c r="H23" s="104">
        <f t="shared" si="1"/>
        <v>891.00000000000011</v>
      </c>
      <c r="I23" s="102">
        <f>I22</f>
        <v>38360</v>
      </c>
      <c r="J23" s="83">
        <f t="shared" si="3"/>
        <v>31071600</v>
      </c>
      <c r="K23" s="84">
        <f t="shared" si="4"/>
        <v>27964440</v>
      </c>
      <c r="L23" s="84">
        <f t="shared" si="5"/>
        <v>24857280</v>
      </c>
      <c r="M23" s="85">
        <f t="shared" si="6"/>
        <v>77500</v>
      </c>
    </row>
    <row r="24" spans="1:19" x14ac:dyDescent="0.25">
      <c r="A24" s="102">
        <v>23</v>
      </c>
      <c r="B24" s="105" t="s">
        <v>62</v>
      </c>
      <c r="C24" s="105" t="s">
        <v>60</v>
      </c>
      <c r="D24" s="105" t="s">
        <v>13</v>
      </c>
      <c r="E24" s="105">
        <v>768</v>
      </c>
      <c r="F24" s="105">
        <v>42</v>
      </c>
      <c r="G24" s="105">
        <f t="shared" si="0"/>
        <v>810</v>
      </c>
      <c r="H24" s="104">
        <f t="shared" si="1"/>
        <v>891.00000000000011</v>
      </c>
      <c r="I24" s="102">
        <f>I23</f>
        <v>38360</v>
      </c>
      <c r="J24" s="83">
        <f t="shared" si="3"/>
        <v>31071600</v>
      </c>
      <c r="K24" s="84">
        <f t="shared" si="4"/>
        <v>27964440</v>
      </c>
      <c r="L24" s="84">
        <f t="shared" si="5"/>
        <v>24857280</v>
      </c>
      <c r="M24" s="85">
        <f t="shared" si="6"/>
        <v>77500</v>
      </c>
    </row>
    <row r="25" spans="1:19" s="51" customFormat="1" x14ac:dyDescent="0.25">
      <c r="A25" s="102">
        <v>24</v>
      </c>
      <c r="B25" s="105" t="s">
        <v>63</v>
      </c>
      <c r="C25" s="105" t="s">
        <v>60</v>
      </c>
      <c r="D25" s="105" t="s">
        <v>11</v>
      </c>
      <c r="E25" s="105">
        <v>1045</v>
      </c>
      <c r="F25" s="105">
        <v>77</v>
      </c>
      <c r="G25" s="105">
        <f t="shared" si="0"/>
        <v>1122</v>
      </c>
      <c r="H25" s="104">
        <f t="shared" si="1"/>
        <v>1234.2</v>
      </c>
      <c r="I25" s="102">
        <f>I24</f>
        <v>38360</v>
      </c>
      <c r="J25" s="83">
        <f t="shared" si="3"/>
        <v>43039920</v>
      </c>
      <c r="K25" s="84">
        <f t="shared" si="4"/>
        <v>38735928</v>
      </c>
      <c r="L25" s="84">
        <f t="shared" si="5"/>
        <v>34431936</v>
      </c>
      <c r="M25" s="85">
        <f t="shared" si="6"/>
        <v>107500</v>
      </c>
      <c r="N25" s="1"/>
      <c r="O25" s="1"/>
    </row>
    <row r="26" spans="1:19" x14ac:dyDescent="0.25">
      <c r="A26" s="102">
        <v>25</v>
      </c>
      <c r="B26" s="105">
        <v>103</v>
      </c>
      <c r="C26" s="105">
        <v>1</v>
      </c>
      <c r="D26" s="105" t="s">
        <v>13</v>
      </c>
      <c r="E26" s="105">
        <v>768</v>
      </c>
      <c r="F26" s="105">
        <v>42</v>
      </c>
      <c r="G26" s="105">
        <f t="shared" si="0"/>
        <v>810</v>
      </c>
      <c r="H26" s="104">
        <f t="shared" si="1"/>
        <v>891.00000000000011</v>
      </c>
      <c r="I26" s="102">
        <f>I25+140</f>
        <v>38500</v>
      </c>
      <c r="J26" s="83">
        <f t="shared" si="3"/>
        <v>31185000</v>
      </c>
      <c r="K26" s="84">
        <f t="shared" si="4"/>
        <v>28066500</v>
      </c>
      <c r="L26" s="84">
        <f t="shared" si="5"/>
        <v>24948000</v>
      </c>
      <c r="M26" s="85">
        <f t="shared" si="6"/>
        <v>78000</v>
      </c>
    </row>
    <row r="27" spans="1:19" ht="16.5" x14ac:dyDescent="0.3">
      <c r="A27" s="102">
        <v>26</v>
      </c>
      <c r="B27" s="105">
        <v>104</v>
      </c>
      <c r="C27" s="105">
        <v>1</v>
      </c>
      <c r="D27" s="105" t="s">
        <v>11</v>
      </c>
      <c r="E27" s="105">
        <v>1045</v>
      </c>
      <c r="F27" s="105">
        <v>77</v>
      </c>
      <c r="G27" s="105">
        <f t="shared" si="0"/>
        <v>1122</v>
      </c>
      <c r="H27" s="104">
        <f t="shared" si="1"/>
        <v>1234.2</v>
      </c>
      <c r="I27" s="102">
        <f>I26</f>
        <v>38500</v>
      </c>
      <c r="J27" s="83">
        <f t="shared" si="3"/>
        <v>43197000</v>
      </c>
      <c r="K27" s="84">
        <f t="shared" si="4"/>
        <v>38877300</v>
      </c>
      <c r="L27" s="84">
        <f t="shared" si="5"/>
        <v>34557600</v>
      </c>
      <c r="M27" s="85">
        <f t="shared" si="6"/>
        <v>108000</v>
      </c>
      <c r="N27" s="76"/>
      <c r="R27" s="2"/>
    </row>
    <row r="28" spans="1:19" ht="16.5" x14ac:dyDescent="0.3">
      <c r="A28" s="102">
        <v>27</v>
      </c>
      <c r="B28" s="105">
        <v>201</v>
      </c>
      <c r="C28" s="105">
        <v>2</v>
      </c>
      <c r="D28" s="105" t="s">
        <v>11</v>
      </c>
      <c r="E28" s="105">
        <v>992</v>
      </c>
      <c r="F28" s="105">
        <v>50</v>
      </c>
      <c r="G28" s="105">
        <f t="shared" si="0"/>
        <v>1042</v>
      </c>
      <c r="H28" s="104">
        <f t="shared" si="1"/>
        <v>1146.2</v>
      </c>
      <c r="I28" s="102">
        <f>I27+140</f>
        <v>38640</v>
      </c>
      <c r="J28" s="83">
        <f t="shared" si="3"/>
        <v>40262880</v>
      </c>
      <c r="K28" s="84">
        <f t="shared" si="4"/>
        <v>36236592</v>
      </c>
      <c r="L28" s="84">
        <f t="shared" si="5"/>
        <v>32210304</v>
      </c>
      <c r="M28" s="85">
        <f t="shared" si="6"/>
        <v>100500</v>
      </c>
      <c r="N28" s="76"/>
      <c r="R28" s="2"/>
    </row>
    <row r="29" spans="1:19" ht="16.5" x14ac:dyDescent="0.3">
      <c r="A29" s="102">
        <v>28</v>
      </c>
      <c r="B29" s="105">
        <v>202</v>
      </c>
      <c r="C29" s="105">
        <v>2</v>
      </c>
      <c r="D29" s="105" t="s">
        <v>13</v>
      </c>
      <c r="E29" s="105">
        <v>768</v>
      </c>
      <c r="F29" s="105">
        <v>42</v>
      </c>
      <c r="G29" s="105">
        <f t="shared" si="0"/>
        <v>810</v>
      </c>
      <c r="H29" s="104">
        <f t="shared" si="1"/>
        <v>891.00000000000011</v>
      </c>
      <c r="I29" s="102">
        <f>I28</f>
        <v>38640</v>
      </c>
      <c r="J29" s="83">
        <f t="shared" si="3"/>
        <v>31298400</v>
      </c>
      <c r="K29" s="84">
        <f t="shared" si="4"/>
        <v>28168560</v>
      </c>
      <c r="L29" s="84">
        <f t="shared" si="5"/>
        <v>25038720</v>
      </c>
      <c r="M29" s="85">
        <f t="shared" si="6"/>
        <v>78000</v>
      </c>
      <c r="N29" s="76"/>
      <c r="R29" s="2"/>
    </row>
    <row r="30" spans="1:19" ht="16.5" x14ac:dyDescent="0.3">
      <c r="A30" s="102">
        <v>29</v>
      </c>
      <c r="B30" s="105">
        <v>203</v>
      </c>
      <c r="C30" s="105">
        <v>2</v>
      </c>
      <c r="D30" s="105" t="s">
        <v>13</v>
      </c>
      <c r="E30" s="105">
        <v>768</v>
      </c>
      <c r="F30" s="105">
        <v>42</v>
      </c>
      <c r="G30" s="105">
        <f t="shared" si="0"/>
        <v>810</v>
      </c>
      <c r="H30" s="104">
        <f t="shared" si="1"/>
        <v>891.00000000000011</v>
      </c>
      <c r="I30" s="102">
        <f>I29</f>
        <v>38640</v>
      </c>
      <c r="J30" s="83">
        <f t="shared" si="3"/>
        <v>31298400</v>
      </c>
      <c r="K30" s="84">
        <f t="shared" si="4"/>
        <v>28168560</v>
      </c>
      <c r="L30" s="84">
        <f t="shared" si="5"/>
        <v>25038720</v>
      </c>
      <c r="M30" s="85">
        <f t="shared" si="6"/>
        <v>78000</v>
      </c>
      <c r="N30" s="76"/>
      <c r="R30" s="2"/>
    </row>
    <row r="31" spans="1:19" ht="16.5" x14ac:dyDescent="0.3">
      <c r="A31" s="102">
        <v>30</v>
      </c>
      <c r="B31" s="105">
        <v>204</v>
      </c>
      <c r="C31" s="105">
        <v>2</v>
      </c>
      <c r="D31" s="105" t="s">
        <v>11</v>
      </c>
      <c r="E31" s="105">
        <v>1045</v>
      </c>
      <c r="F31" s="105">
        <v>77</v>
      </c>
      <c r="G31" s="105">
        <f t="shared" si="0"/>
        <v>1122</v>
      </c>
      <c r="H31" s="104">
        <f t="shared" si="1"/>
        <v>1234.2</v>
      </c>
      <c r="I31" s="102">
        <f>I30</f>
        <v>38640</v>
      </c>
      <c r="J31" s="83">
        <f t="shared" si="3"/>
        <v>43354080</v>
      </c>
      <c r="K31" s="84">
        <f t="shared" si="4"/>
        <v>39018672</v>
      </c>
      <c r="L31" s="84">
        <f t="shared" si="5"/>
        <v>34683264</v>
      </c>
      <c r="M31" s="85">
        <f t="shared" si="6"/>
        <v>108500</v>
      </c>
      <c r="N31" s="76"/>
      <c r="R31" s="2"/>
    </row>
    <row r="32" spans="1:19" ht="16.5" x14ac:dyDescent="0.3">
      <c r="A32" s="102">
        <v>31</v>
      </c>
      <c r="B32" s="105">
        <v>205</v>
      </c>
      <c r="C32" s="105">
        <v>2</v>
      </c>
      <c r="D32" s="105" t="s">
        <v>11</v>
      </c>
      <c r="E32" s="105">
        <v>1045</v>
      </c>
      <c r="F32" s="105">
        <v>81</v>
      </c>
      <c r="G32" s="105">
        <f t="shared" si="0"/>
        <v>1126</v>
      </c>
      <c r="H32" s="104">
        <f t="shared" si="1"/>
        <v>1238.6000000000001</v>
      </c>
      <c r="I32" s="102">
        <f>I31</f>
        <v>38640</v>
      </c>
      <c r="J32" s="83">
        <f t="shared" si="3"/>
        <v>43508640</v>
      </c>
      <c r="K32" s="84">
        <f t="shared" si="4"/>
        <v>39157776</v>
      </c>
      <c r="L32" s="84">
        <f t="shared" si="5"/>
        <v>34806912</v>
      </c>
      <c r="M32" s="85">
        <f t="shared" si="6"/>
        <v>109000</v>
      </c>
      <c r="N32" s="76"/>
      <c r="R32" s="2"/>
    </row>
    <row r="33" spans="1:18" ht="16.5" x14ac:dyDescent="0.3">
      <c r="A33" s="102">
        <v>32</v>
      </c>
      <c r="B33" s="105">
        <v>206</v>
      </c>
      <c r="C33" s="105">
        <v>2</v>
      </c>
      <c r="D33" s="105" t="s">
        <v>13</v>
      </c>
      <c r="E33" s="105">
        <v>768</v>
      </c>
      <c r="F33" s="105">
        <v>41</v>
      </c>
      <c r="G33" s="105">
        <f t="shared" si="0"/>
        <v>809</v>
      </c>
      <c r="H33" s="104">
        <f t="shared" si="1"/>
        <v>889.90000000000009</v>
      </c>
      <c r="I33" s="102">
        <f t="shared" ref="I33" si="7">I32</f>
        <v>38640</v>
      </c>
      <c r="J33" s="83">
        <f t="shared" si="3"/>
        <v>31259760</v>
      </c>
      <c r="K33" s="84">
        <f t="shared" si="4"/>
        <v>28133784</v>
      </c>
      <c r="L33" s="84">
        <f t="shared" si="5"/>
        <v>25007808</v>
      </c>
      <c r="M33" s="85">
        <f t="shared" si="6"/>
        <v>78000</v>
      </c>
      <c r="N33" s="76"/>
      <c r="R33" s="2"/>
    </row>
    <row r="34" spans="1:18" ht="16.5" x14ac:dyDescent="0.3">
      <c r="A34" s="102">
        <v>33</v>
      </c>
      <c r="B34" s="105">
        <v>207</v>
      </c>
      <c r="C34" s="105">
        <v>2</v>
      </c>
      <c r="D34" s="105" t="s">
        <v>13</v>
      </c>
      <c r="E34" s="105">
        <v>768</v>
      </c>
      <c r="F34" s="105">
        <v>40</v>
      </c>
      <c r="G34" s="105">
        <f t="shared" si="0"/>
        <v>808</v>
      </c>
      <c r="H34" s="104">
        <f t="shared" si="1"/>
        <v>888.80000000000007</v>
      </c>
      <c r="I34" s="102">
        <f>I33</f>
        <v>38640</v>
      </c>
      <c r="J34" s="83">
        <f t="shared" si="3"/>
        <v>31221120</v>
      </c>
      <c r="K34" s="84">
        <f t="shared" si="4"/>
        <v>28099008</v>
      </c>
      <c r="L34" s="84">
        <f t="shared" si="5"/>
        <v>24976896</v>
      </c>
      <c r="M34" s="85">
        <f t="shared" si="6"/>
        <v>78000</v>
      </c>
      <c r="N34" s="76"/>
      <c r="R34" s="2"/>
    </row>
    <row r="35" spans="1:18" ht="16.5" x14ac:dyDescent="0.3">
      <c r="A35" s="102">
        <v>34</v>
      </c>
      <c r="B35" s="105">
        <v>208</v>
      </c>
      <c r="C35" s="105">
        <v>2</v>
      </c>
      <c r="D35" s="105" t="s">
        <v>11</v>
      </c>
      <c r="E35" s="105">
        <v>992</v>
      </c>
      <c r="F35" s="105">
        <v>53</v>
      </c>
      <c r="G35" s="105">
        <f t="shared" si="0"/>
        <v>1045</v>
      </c>
      <c r="H35" s="104">
        <f t="shared" si="1"/>
        <v>1149.5</v>
      </c>
      <c r="I35" s="102">
        <f>I34</f>
        <v>38640</v>
      </c>
      <c r="J35" s="83">
        <f t="shared" si="3"/>
        <v>40378800</v>
      </c>
      <c r="K35" s="84">
        <f t="shared" si="4"/>
        <v>36340920</v>
      </c>
      <c r="L35" s="84">
        <f t="shared" si="5"/>
        <v>32303040</v>
      </c>
      <c r="M35" s="85">
        <f t="shared" si="6"/>
        <v>101000</v>
      </c>
      <c r="N35" s="76"/>
      <c r="R35" s="2"/>
    </row>
    <row r="36" spans="1:18" ht="16.5" x14ac:dyDescent="0.3">
      <c r="A36" s="102">
        <v>35</v>
      </c>
      <c r="B36" s="105">
        <v>301</v>
      </c>
      <c r="C36" s="105">
        <v>3</v>
      </c>
      <c r="D36" s="105" t="s">
        <v>11</v>
      </c>
      <c r="E36" s="105">
        <v>992</v>
      </c>
      <c r="F36" s="105">
        <v>50</v>
      </c>
      <c r="G36" s="105">
        <f t="shared" si="0"/>
        <v>1042</v>
      </c>
      <c r="H36" s="104">
        <f t="shared" si="1"/>
        <v>1146.2</v>
      </c>
      <c r="I36" s="102">
        <f>I35+140</f>
        <v>38780</v>
      </c>
      <c r="J36" s="83">
        <f t="shared" si="3"/>
        <v>40408760</v>
      </c>
      <c r="K36" s="84">
        <f t="shared" si="4"/>
        <v>36367884</v>
      </c>
      <c r="L36" s="84">
        <f t="shared" si="5"/>
        <v>32327008</v>
      </c>
      <c r="M36" s="85">
        <f t="shared" si="6"/>
        <v>101000</v>
      </c>
      <c r="N36" s="76"/>
      <c r="R36" s="2"/>
    </row>
    <row r="37" spans="1:18" ht="16.5" x14ac:dyDescent="0.3">
      <c r="A37" s="102">
        <v>36</v>
      </c>
      <c r="B37" s="105">
        <v>302</v>
      </c>
      <c r="C37" s="105">
        <v>3</v>
      </c>
      <c r="D37" s="105" t="s">
        <v>13</v>
      </c>
      <c r="E37" s="105">
        <v>768</v>
      </c>
      <c r="F37" s="105">
        <v>42</v>
      </c>
      <c r="G37" s="105">
        <f t="shared" si="0"/>
        <v>810</v>
      </c>
      <c r="H37" s="104">
        <f t="shared" si="1"/>
        <v>891.00000000000011</v>
      </c>
      <c r="I37" s="102">
        <f>I36</f>
        <v>38780</v>
      </c>
      <c r="J37" s="83">
        <f t="shared" si="3"/>
        <v>31411800</v>
      </c>
      <c r="K37" s="84">
        <f t="shared" si="4"/>
        <v>28270620</v>
      </c>
      <c r="L37" s="84">
        <f t="shared" si="5"/>
        <v>25129440</v>
      </c>
      <c r="M37" s="85">
        <f t="shared" si="6"/>
        <v>78500</v>
      </c>
      <c r="N37" s="76"/>
      <c r="R37" s="2"/>
    </row>
    <row r="38" spans="1:18" ht="16.5" x14ac:dyDescent="0.3">
      <c r="A38" s="102">
        <v>37</v>
      </c>
      <c r="B38" s="105">
        <v>303</v>
      </c>
      <c r="C38" s="105">
        <v>3</v>
      </c>
      <c r="D38" s="105" t="s">
        <v>13</v>
      </c>
      <c r="E38" s="105">
        <v>768</v>
      </c>
      <c r="F38" s="105">
        <v>42</v>
      </c>
      <c r="G38" s="105">
        <f t="shared" si="0"/>
        <v>810</v>
      </c>
      <c r="H38" s="104">
        <f t="shared" si="1"/>
        <v>891.00000000000011</v>
      </c>
      <c r="I38" s="102">
        <f>I37</f>
        <v>38780</v>
      </c>
      <c r="J38" s="83">
        <f t="shared" si="3"/>
        <v>31411800</v>
      </c>
      <c r="K38" s="84">
        <f t="shared" si="4"/>
        <v>28270620</v>
      </c>
      <c r="L38" s="84">
        <f t="shared" si="5"/>
        <v>25129440</v>
      </c>
      <c r="M38" s="85">
        <f t="shared" si="6"/>
        <v>78500</v>
      </c>
      <c r="N38" s="76"/>
      <c r="R38" s="2"/>
    </row>
    <row r="39" spans="1:18" ht="16.5" x14ac:dyDescent="0.3">
      <c r="A39" s="102">
        <v>38</v>
      </c>
      <c r="B39" s="105">
        <v>304</v>
      </c>
      <c r="C39" s="105">
        <v>3</v>
      </c>
      <c r="D39" s="105" t="s">
        <v>11</v>
      </c>
      <c r="E39" s="105">
        <v>1045</v>
      </c>
      <c r="F39" s="105">
        <v>77</v>
      </c>
      <c r="G39" s="105">
        <f t="shared" si="0"/>
        <v>1122</v>
      </c>
      <c r="H39" s="104">
        <f t="shared" si="1"/>
        <v>1234.2</v>
      </c>
      <c r="I39" s="102">
        <f>I38</f>
        <v>38780</v>
      </c>
      <c r="J39" s="83">
        <f t="shared" si="3"/>
        <v>43511160</v>
      </c>
      <c r="K39" s="84">
        <f t="shared" si="4"/>
        <v>39160044</v>
      </c>
      <c r="L39" s="84">
        <f t="shared" si="5"/>
        <v>34808928</v>
      </c>
      <c r="M39" s="85">
        <f t="shared" si="6"/>
        <v>109000</v>
      </c>
      <c r="N39" s="76"/>
      <c r="R39" s="2"/>
    </row>
    <row r="40" spans="1:18" ht="16.5" x14ac:dyDescent="0.3">
      <c r="A40" s="102">
        <v>39</v>
      </c>
      <c r="B40" s="105">
        <v>305</v>
      </c>
      <c r="C40" s="105">
        <v>3</v>
      </c>
      <c r="D40" s="105" t="s">
        <v>11</v>
      </c>
      <c r="E40" s="105">
        <v>1045</v>
      </c>
      <c r="F40" s="105">
        <v>81</v>
      </c>
      <c r="G40" s="105">
        <f t="shared" si="0"/>
        <v>1126</v>
      </c>
      <c r="H40" s="104">
        <f t="shared" si="1"/>
        <v>1238.6000000000001</v>
      </c>
      <c r="I40" s="102">
        <f>I39</f>
        <v>38780</v>
      </c>
      <c r="J40" s="83">
        <f t="shared" si="3"/>
        <v>43666280</v>
      </c>
      <c r="K40" s="84">
        <f t="shared" si="4"/>
        <v>39299652</v>
      </c>
      <c r="L40" s="84">
        <f t="shared" si="5"/>
        <v>34933024</v>
      </c>
      <c r="M40" s="85">
        <f t="shared" si="6"/>
        <v>109000</v>
      </c>
      <c r="N40" s="76"/>
      <c r="R40" s="2"/>
    </row>
    <row r="41" spans="1:18" ht="16.5" x14ac:dyDescent="0.3">
      <c r="A41" s="102">
        <v>40</v>
      </c>
      <c r="B41" s="105">
        <v>306</v>
      </c>
      <c r="C41" s="105">
        <v>3</v>
      </c>
      <c r="D41" s="105" t="s">
        <v>13</v>
      </c>
      <c r="E41" s="105">
        <v>768</v>
      </c>
      <c r="F41" s="105">
        <v>41</v>
      </c>
      <c r="G41" s="105">
        <f t="shared" si="0"/>
        <v>809</v>
      </c>
      <c r="H41" s="104">
        <f t="shared" si="1"/>
        <v>889.90000000000009</v>
      </c>
      <c r="I41" s="102">
        <f t="shared" ref="I41" si="8">I40</f>
        <v>38780</v>
      </c>
      <c r="J41" s="83">
        <f t="shared" si="3"/>
        <v>31373020</v>
      </c>
      <c r="K41" s="84">
        <f t="shared" si="4"/>
        <v>28235718</v>
      </c>
      <c r="L41" s="84">
        <f t="shared" si="5"/>
        <v>25098416</v>
      </c>
      <c r="M41" s="85">
        <f t="shared" si="6"/>
        <v>78500</v>
      </c>
      <c r="N41" s="76"/>
      <c r="R41" s="2"/>
    </row>
    <row r="42" spans="1:18" ht="16.5" x14ac:dyDescent="0.3">
      <c r="A42" s="102">
        <v>41</v>
      </c>
      <c r="B42" s="105">
        <v>307</v>
      </c>
      <c r="C42" s="105">
        <v>3</v>
      </c>
      <c r="D42" s="105" t="s">
        <v>13</v>
      </c>
      <c r="E42" s="105">
        <v>768</v>
      </c>
      <c r="F42" s="105">
        <v>40</v>
      </c>
      <c r="G42" s="105">
        <f t="shared" si="0"/>
        <v>808</v>
      </c>
      <c r="H42" s="104">
        <f t="shared" si="1"/>
        <v>888.80000000000007</v>
      </c>
      <c r="I42" s="102">
        <f>I41</f>
        <v>38780</v>
      </c>
      <c r="J42" s="83">
        <f t="shared" si="3"/>
        <v>31334240</v>
      </c>
      <c r="K42" s="84">
        <f t="shared" si="4"/>
        <v>28200816</v>
      </c>
      <c r="L42" s="84">
        <f t="shared" si="5"/>
        <v>25067392</v>
      </c>
      <c r="M42" s="85">
        <f t="shared" si="6"/>
        <v>78500</v>
      </c>
      <c r="N42" s="76"/>
      <c r="O42" s="79">
        <f>K42/E42</f>
        <v>36719.8125</v>
      </c>
      <c r="R42" s="2"/>
    </row>
    <row r="43" spans="1:18" ht="16.5" x14ac:dyDescent="0.3">
      <c r="A43" s="102">
        <v>42</v>
      </c>
      <c r="B43" s="103">
        <v>308</v>
      </c>
      <c r="C43" s="104">
        <v>3</v>
      </c>
      <c r="D43" s="105" t="s">
        <v>11</v>
      </c>
      <c r="E43" s="105">
        <v>992</v>
      </c>
      <c r="F43" s="105">
        <v>53</v>
      </c>
      <c r="G43" s="105">
        <f t="shared" si="0"/>
        <v>1045</v>
      </c>
      <c r="H43" s="104">
        <f t="shared" si="1"/>
        <v>1149.5</v>
      </c>
      <c r="I43" s="102">
        <f>I42</f>
        <v>38780</v>
      </c>
      <c r="J43" s="83">
        <f t="shared" si="3"/>
        <v>40525100</v>
      </c>
      <c r="K43" s="84">
        <f t="shared" si="4"/>
        <v>36472590</v>
      </c>
      <c r="L43" s="84">
        <f t="shared" si="5"/>
        <v>32420080</v>
      </c>
      <c r="M43" s="85">
        <f t="shared" si="6"/>
        <v>101500</v>
      </c>
      <c r="N43" s="76"/>
      <c r="R43" s="2"/>
    </row>
    <row r="44" spans="1:18" ht="16.5" x14ac:dyDescent="0.3">
      <c r="A44" s="102">
        <v>43</v>
      </c>
      <c r="B44" s="103">
        <v>401</v>
      </c>
      <c r="C44" s="104">
        <v>4</v>
      </c>
      <c r="D44" s="105" t="s">
        <v>11</v>
      </c>
      <c r="E44" s="105">
        <v>992</v>
      </c>
      <c r="F44" s="105">
        <v>50</v>
      </c>
      <c r="G44" s="105">
        <f t="shared" si="0"/>
        <v>1042</v>
      </c>
      <c r="H44" s="104">
        <f t="shared" si="1"/>
        <v>1146.2</v>
      </c>
      <c r="I44" s="102">
        <f>I43+140</f>
        <v>38920</v>
      </c>
      <c r="J44" s="83">
        <f t="shared" si="3"/>
        <v>40554640</v>
      </c>
      <c r="K44" s="84">
        <f t="shared" si="4"/>
        <v>36499176</v>
      </c>
      <c r="L44" s="84">
        <f t="shared" si="5"/>
        <v>32443712</v>
      </c>
      <c r="M44" s="85">
        <f t="shared" si="6"/>
        <v>101500</v>
      </c>
      <c r="N44" s="76"/>
      <c r="R44" s="2"/>
    </row>
    <row r="45" spans="1:18" ht="16.5" x14ac:dyDescent="0.3">
      <c r="A45" s="102">
        <v>44</v>
      </c>
      <c r="B45" s="103">
        <v>402</v>
      </c>
      <c r="C45" s="104">
        <v>4</v>
      </c>
      <c r="D45" s="105" t="s">
        <v>13</v>
      </c>
      <c r="E45" s="105">
        <v>768</v>
      </c>
      <c r="F45" s="105">
        <v>42</v>
      </c>
      <c r="G45" s="105">
        <f t="shared" si="0"/>
        <v>810</v>
      </c>
      <c r="H45" s="104">
        <f t="shared" si="1"/>
        <v>891.00000000000011</v>
      </c>
      <c r="I45" s="102">
        <f>I44</f>
        <v>38920</v>
      </c>
      <c r="J45" s="83">
        <f t="shared" si="3"/>
        <v>31525200</v>
      </c>
      <c r="K45" s="84">
        <f t="shared" si="4"/>
        <v>28372680</v>
      </c>
      <c r="L45" s="84">
        <f t="shared" si="5"/>
        <v>25220160</v>
      </c>
      <c r="M45" s="85">
        <f t="shared" si="6"/>
        <v>79000</v>
      </c>
      <c r="N45" s="76"/>
      <c r="R45" s="2"/>
    </row>
    <row r="46" spans="1:18" ht="16.5" x14ac:dyDescent="0.3">
      <c r="A46" s="102">
        <v>45</v>
      </c>
      <c r="B46" s="103">
        <v>403</v>
      </c>
      <c r="C46" s="104">
        <v>4</v>
      </c>
      <c r="D46" s="105" t="s">
        <v>13</v>
      </c>
      <c r="E46" s="105">
        <v>768</v>
      </c>
      <c r="F46" s="105">
        <v>42</v>
      </c>
      <c r="G46" s="105">
        <f t="shared" si="0"/>
        <v>810</v>
      </c>
      <c r="H46" s="104">
        <f t="shared" si="1"/>
        <v>891.00000000000011</v>
      </c>
      <c r="I46" s="102">
        <f>I45</f>
        <v>38920</v>
      </c>
      <c r="J46" s="83">
        <f t="shared" si="3"/>
        <v>31525200</v>
      </c>
      <c r="K46" s="84">
        <f t="shared" si="4"/>
        <v>28372680</v>
      </c>
      <c r="L46" s="84">
        <f t="shared" si="5"/>
        <v>25220160</v>
      </c>
      <c r="M46" s="85">
        <f t="shared" si="6"/>
        <v>79000</v>
      </c>
      <c r="N46" s="76"/>
      <c r="R46" s="2"/>
    </row>
    <row r="47" spans="1:18" ht="16.5" x14ac:dyDescent="0.3">
      <c r="A47" s="102">
        <v>46</v>
      </c>
      <c r="B47" s="103">
        <v>404</v>
      </c>
      <c r="C47" s="104">
        <v>4</v>
      </c>
      <c r="D47" s="105" t="s">
        <v>11</v>
      </c>
      <c r="E47" s="105">
        <v>1045</v>
      </c>
      <c r="F47" s="105">
        <v>77</v>
      </c>
      <c r="G47" s="105">
        <f t="shared" si="0"/>
        <v>1122</v>
      </c>
      <c r="H47" s="104">
        <f t="shared" si="1"/>
        <v>1234.2</v>
      </c>
      <c r="I47" s="102">
        <f>I46</f>
        <v>38920</v>
      </c>
      <c r="J47" s="83">
        <f t="shared" si="3"/>
        <v>43668240</v>
      </c>
      <c r="K47" s="84">
        <f t="shared" si="4"/>
        <v>39301416</v>
      </c>
      <c r="L47" s="84">
        <f t="shared" si="5"/>
        <v>34934592</v>
      </c>
      <c r="M47" s="85">
        <f t="shared" si="6"/>
        <v>109000</v>
      </c>
      <c r="N47" s="76"/>
      <c r="R47" s="2"/>
    </row>
    <row r="48" spans="1:18" ht="16.5" x14ac:dyDescent="0.3">
      <c r="A48" s="102">
        <v>47</v>
      </c>
      <c r="B48" s="103">
        <v>405</v>
      </c>
      <c r="C48" s="104">
        <v>4</v>
      </c>
      <c r="D48" s="105" t="s">
        <v>11</v>
      </c>
      <c r="E48" s="105">
        <v>1045</v>
      </c>
      <c r="F48" s="105">
        <v>81</v>
      </c>
      <c r="G48" s="105">
        <f t="shared" si="0"/>
        <v>1126</v>
      </c>
      <c r="H48" s="104">
        <f t="shared" si="1"/>
        <v>1238.6000000000001</v>
      </c>
      <c r="I48" s="102">
        <f>I47</f>
        <v>38920</v>
      </c>
      <c r="J48" s="83">
        <f t="shared" si="3"/>
        <v>43823920</v>
      </c>
      <c r="K48" s="84">
        <f t="shared" si="4"/>
        <v>39441528</v>
      </c>
      <c r="L48" s="84">
        <f t="shared" si="5"/>
        <v>35059136</v>
      </c>
      <c r="M48" s="85">
        <f t="shared" si="6"/>
        <v>109500</v>
      </c>
      <c r="N48" s="76"/>
      <c r="R48" s="2"/>
    </row>
    <row r="49" spans="1:19" ht="16.5" x14ac:dyDescent="0.3">
      <c r="A49" s="102">
        <v>48</v>
      </c>
      <c r="B49" s="103">
        <v>406</v>
      </c>
      <c r="C49" s="104">
        <v>4</v>
      </c>
      <c r="D49" s="105" t="s">
        <v>13</v>
      </c>
      <c r="E49" s="105">
        <v>768</v>
      </c>
      <c r="F49" s="105">
        <v>41</v>
      </c>
      <c r="G49" s="105">
        <f t="shared" si="0"/>
        <v>809</v>
      </c>
      <c r="H49" s="104">
        <f t="shared" si="1"/>
        <v>889.90000000000009</v>
      </c>
      <c r="I49" s="102">
        <f t="shared" ref="I49" si="9">I48</f>
        <v>38920</v>
      </c>
      <c r="J49" s="83">
        <f t="shared" si="3"/>
        <v>31486280</v>
      </c>
      <c r="K49" s="84">
        <f t="shared" si="4"/>
        <v>28337652</v>
      </c>
      <c r="L49" s="84">
        <f t="shared" si="5"/>
        <v>25189024</v>
      </c>
      <c r="M49" s="85">
        <f t="shared" si="6"/>
        <v>78500</v>
      </c>
      <c r="N49" s="76"/>
      <c r="R49" s="2"/>
    </row>
    <row r="50" spans="1:19" ht="16.5" x14ac:dyDescent="0.3">
      <c r="A50" s="102">
        <v>49</v>
      </c>
      <c r="B50" s="103">
        <v>407</v>
      </c>
      <c r="C50" s="104">
        <v>4</v>
      </c>
      <c r="D50" s="105" t="s">
        <v>13</v>
      </c>
      <c r="E50" s="105">
        <v>768</v>
      </c>
      <c r="F50" s="105">
        <v>40</v>
      </c>
      <c r="G50" s="105">
        <f t="shared" si="0"/>
        <v>808</v>
      </c>
      <c r="H50" s="104">
        <f t="shared" si="1"/>
        <v>888.80000000000007</v>
      </c>
      <c r="I50" s="102">
        <f>I49</f>
        <v>38920</v>
      </c>
      <c r="J50" s="83">
        <f t="shared" si="3"/>
        <v>31447360</v>
      </c>
      <c r="K50" s="84">
        <f t="shared" si="4"/>
        <v>28302624</v>
      </c>
      <c r="L50" s="84">
        <f t="shared" si="5"/>
        <v>25157888</v>
      </c>
      <c r="M50" s="85">
        <f t="shared" si="6"/>
        <v>78500</v>
      </c>
      <c r="N50" s="76"/>
      <c r="R50" s="2"/>
    </row>
    <row r="51" spans="1:19" ht="16.5" x14ac:dyDescent="0.3">
      <c r="A51" s="102">
        <v>50</v>
      </c>
      <c r="B51" s="103">
        <v>408</v>
      </c>
      <c r="C51" s="104">
        <v>4</v>
      </c>
      <c r="D51" s="105" t="s">
        <v>11</v>
      </c>
      <c r="E51" s="105">
        <v>992</v>
      </c>
      <c r="F51" s="105">
        <v>53</v>
      </c>
      <c r="G51" s="105">
        <f t="shared" si="0"/>
        <v>1045</v>
      </c>
      <c r="H51" s="104">
        <f t="shared" si="1"/>
        <v>1149.5</v>
      </c>
      <c r="I51" s="102">
        <f>I50</f>
        <v>38920</v>
      </c>
      <c r="J51" s="83">
        <f t="shared" si="3"/>
        <v>40671400</v>
      </c>
      <c r="K51" s="84">
        <f t="shared" si="4"/>
        <v>36604260</v>
      </c>
      <c r="L51" s="84">
        <f t="shared" si="5"/>
        <v>32537120</v>
      </c>
      <c r="M51" s="85">
        <f t="shared" si="6"/>
        <v>101500</v>
      </c>
      <c r="N51" s="76"/>
      <c r="O51" s="50"/>
      <c r="P51" s="5"/>
      <c r="R51" s="2"/>
    </row>
    <row r="52" spans="1:19" ht="16.5" x14ac:dyDescent="0.3">
      <c r="A52" s="102">
        <v>51</v>
      </c>
      <c r="B52" s="103">
        <v>501</v>
      </c>
      <c r="C52" s="104">
        <v>5</v>
      </c>
      <c r="D52" s="105" t="s">
        <v>11</v>
      </c>
      <c r="E52" s="105">
        <v>992</v>
      </c>
      <c r="F52" s="105">
        <v>50</v>
      </c>
      <c r="G52" s="105">
        <f t="shared" si="0"/>
        <v>1042</v>
      </c>
      <c r="H52" s="104">
        <f t="shared" si="1"/>
        <v>1146.2</v>
      </c>
      <c r="I52" s="102">
        <f>I51+140</f>
        <v>39060</v>
      </c>
      <c r="J52" s="83">
        <f t="shared" si="3"/>
        <v>40700520</v>
      </c>
      <c r="K52" s="84">
        <f t="shared" si="4"/>
        <v>36630468</v>
      </c>
      <c r="L52" s="84">
        <f t="shared" si="5"/>
        <v>32560416</v>
      </c>
      <c r="M52" s="85">
        <f t="shared" si="6"/>
        <v>102000</v>
      </c>
      <c r="N52" s="76"/>
      <c r="O52" s="50"/>
      <c r="P52" s="5"/>
      <c r="R52" s="2"/>
    </row>
    <row r="53" spans="1:19" ht="16.5" x14ac:dyDescent="0.3">
      <c r="A53" s="102">
        <v>52</v>
      </c>
      <c r="B53" s="103">
        <v>502</v>
      </c>
      <c r="C53" s="104">
        <v>5</v>
      </c>
      <c r="D53" s="105" t="s">
        <v>13</v>
      </c>
      <c r="E53" s="105">
        <v>768</v>
      </c>
      <c r="F53" s="105">
        <v>42</v>
      </c>
      <c r="G53" s="105">
        <f t="shared" si="0"/>
        <v>810</v>
      </c>
      <c r="H53" s="104">
        <f t="shared" si="1"/>
        <v>891.00000000000011</v>
      </c>
      <c r="I53" s="102">
        <f>I52</f>
        <v>39060</v>
      </c>
      <c r="J53" s="83">
        <f t="shared" si="3"/>
        <v>31638600</v>
      </c>
      <c r="K53" s="84">
        <f t="shared" si="4"/>
        <v>28474740</v>
      </c>
      <c r="L53" s="84">
        <f t="shared" si="5"/>
        <v>25310880</v>
      </c>
      <c r="M53" s="85">
        <f t="shared" si="6"/>
        <v>79000</v>
      </c>
      <c r="N53" s="76"/>
      <c r="O53" s="50"/>
      <c r="P53" s="5"/>
      <c r="R53" s="2"/>
    </row>
    <row r="54" spans="1:19" x14ac:dyDescent="0.25">
      <c r="A54" s="102">
        <v>53</v>
      </c>
      <c r="B54" s="103">
        <v>503</v>
      </c>
      <c r="C54" s="104">
        <v>5</v>
      </c>
      <c r="D54" s="105" t="s">
        <v>13</v>
      </c>
      <c r="E54" s="105">
        <v>768</v>
      </c>
      <c r="F54" s="105">
        <v>42</v>
      </c>
      <c r="G54" s="105">
        <f t="shared" si="0"/>
        <v>810</v>
      </c>
      <c r="H54" s="104">
        <f t="shared" si="1"/>
        <v>891.00000000000011</v>
      </c>
      <c r="I54" s="102">
        <f>I53</f>
        <v>39060</v>
      </c>
      <c r="J54" s="83">
        <f t="shared" si="3"/>
        <v>31638600</v>
      </c>
      <c r="K54" s="84">
        <f t="shared" si="4"/>
        <v>28474740</v>
      </c>
      <c r="L54" s="84">
        <f t="shared" si="5"/>
        <v>25310880</v>
      </c>
      <c r="M54" s="85">
        <f t="shared" si="6"/>
        <v>79000</v>
      </c>
    </row>
    <row r="55" spans="1:19" x14ac:dyDescent="0.25">
      <c r="A55" s="102">
        <v>54</v>
      </c>
      <c r="B55" s="103">
        <v>504</v>
      </c>
      <c r="C55" s="104">
        <v>5</v>
      </c>
      <c r="D55" s="105" t="s">
        <v>11</v>
      </c>
      <c r="E55" s="105">
        <v>1045</v>
      </c>
      <c r="F55" s="105">
        <v>77</v>
      </c>
      <c r="G55" s="105">
        <f t="shared" si="0"/>
        <v>1122</v>
      </c>
      <c r="H55" s="104">
        <f t="shared" si="1"/>
        <v>1234.2</v>
      </c>
      <c r="I55" s="102">
        <f>I54</f>
        <v>39060</v>
      </c>
      <c r="J55" s="83">
        <f t="shared" si="3"/>
        <v>43825320</v>
      </c>
      <c r="K55" s="84">
        <f t="shared" si="4"/>
        <v>39442788</v>
      </c>
      <c r="L55" s="84">
        <f t="shared" si="5"/>
        <v>35060256</v>
      </c>
      <c r="M55" s="85">
        <f t="shared" si="6"/>
        <v>109500</v>
      </c>
    </row>
    <row r="56" spans="1:19" s="1" customFormat="1" x14ac:dyDescent="0.25">
      <c r="A56" s="102">
        <v>55</v>
      </c>
      <c r="B56" s="103">
        <v>505</v>
      </c>
      <c r="C56" s="104">
        <v>5</v>
      </c>
      <c r="D56" s="105" t="s">
        <v>11</v>
      </c>
      <c r="E56" s="105">
        <v>1045</v>
      </c>
      <c r="F56" s="105">
        <v>81</v>
      </c>
      <c r="G56" s="105">
        <f t="shared" si="0"/>
        <v>1126</v>
      </c>
      <c r="H56" s="104">
        <f t="shared" si="1"/>
        <v>1238.6000000000001</v>
      </c>
      <c r="I56" s="102">
        <f>I55</f>
        <v>39060</v>
      </c>
      <c r="J56" s="83">
        <f t="shared" si="3"/>
        <v>43981560</v>
      </c>
      <c r="K56" s="84">
        <f t="shared" si="4"/>
        <v>39583404</v>
      </c>
      <c r="L56" s="84">
        <f t="shared" si="5"/>
        <v>35185248</v>
      </c>
      <c r="M56" s="85">
        <f t="shared" si="6"/>
        <v>110000</v>
      </c>
      <c r="P56"/>
      <c r="Q56"/>
      <c r="S56"/>
    </row>
    <row r="57" spans="1:19" s="1" customFormat="1" x14ac:dyDescent="0.25">
      <c r="A57" s="102">
        <v>56</v>
      </c>
      <c r="B57" s="103">
        <v>506</v>
      </c>
      <c r="C57" s="104">
        <v>5</v>
      </c>
      <c r="D57" s="105" t="s">
        <v>13</v>
      </c>
      <c r="E57" s="105">
        <v>768</v>
      </c>
      <c r="F57" s="105">
        <v>41</v>
      </c>
      <c r="G57" s="105">
        <f t="shared" si="0"/>
        <v>809</v>
      </c>
      <c r="H57" s="104">
        <f t="shared" si="1"/>
        <v>889.90000000000009</v>
      </c>
      <c r="I57" s="102">
        <f t="shared" ref="I57" si="10">I56</f>
        <v>39060</v>
      </c>
      <c r="J57" s="83">
        <f t="shared" si="3"/>
        <v>31599540</v>
      </c>
      <c r="K57" s="84">
        <f t="shared" si="4"/>
        <v>28439586</v>
      </c>
      <c r="L57" s="84">
        <f t="shared" si="5"/>
        <v>25279632</v>
      </c>
      <c r="M57" s="85">
        <f t="shared" si="6"/>
        <v>79000</v>
      </c>
      <c r="P57"/>
      <c r="Q57"/>
      <c r="S57"/>
    </row>
    <row r="58" spans="1:19" s="1" customFormat="1" x14ac:dyDescent="0.25">
      <c r="A58" s="102">
        <v>57</v>
      </c>
      <c r="B58" s="103">
        <v>507</v>
      </c>
      <c r="C58" s="104">
        <v>5</v>
      </c>
      <c r="D58" s="105" t="s">
        <v>13</v>
      </c>
      <c r="E58" s="105">
        <v>768</v>
      </c>
      <c r="F58" s="105">
        <v>40</v>
      </c>
      <c r="G58" s="105">
        <f t="shared" si="0"/>
        <v>808</v>
      </c>
      <c r="H58" s="104">
        <f t="shared" si="1"/>
        <v>888.80000000000007</v>
      </c>
      <c r="I58" s="102">
        <f>I57</f>
        <v>39060</v>
      </c>
      <c r="J58" s="83">
        <f t="shared" si="3"/>
        <v>31560480</v>
      </c>
      <c r="K58" s="84">
        <f t="shared" si="4"/>
        <v>28404432</v>
      </c>
      <c r="L58" s="84">
        <f t="shared" si="5"/>
        <v>25248384</v>
      </c>
      <c r="M58" s="85">
        <f t="shared" si="6"/>
        <v>79000</v>
      </c>
      <c r="P58"/>
      <c r="Q58"/>
      <c r="S58"/>
    </row>
    <row r="59" spans="1:19" s="1" customFormat="1" x14ac:dyDescent="0.25">
      <c r="A59" s="102">
        <v>58</v>
      </c>
      <c r="B59" s="103">
        <v>508</v>
      </c>
      <c r="C59" s="104">
        <v>5</v>
      </c>
      <c r="D59" s="105" t="s">
        <v>11</v>
      </c>
      <c r="E59" s="105">
        <v>992</v>
      </c>
      <c r="F59" s="105">
        <v>53</v>
      </c>
      <c r="G59" s="105">
        <f t="shared" si="0"/>
        <v>1045</v>
      </c>
      <c r="H59" s="104">
        <f t="shared" si="1"/>
        <v>1149.5</v>
      </c>
      <c r="I59" s="102">
        <f>I58</f>
        <v>39060</v>
      </c>
      <c r="J59" s="83">
        <f t="shared" si="3"/>
        <v>40817700</v>
      </c>
      <c r="K59" s="84">
        <f t="shared" si="4"/>
        <v>36735930</v>
      </c>
      <c r="L59" s="84">
        <f t="shared" si="5"/>
        <v>32654160</v>
      </c>
      <c r="M59" s="85">
        <f t="shared" si="6"/>
        <v>102000</v>
      </c>
      <c r="P59"/>
      <c r="Q59"/>
      <c r="S59"/>
    </row>
    <row r="60" spans="1:19" s="1" customFormat="1" x14ac:dyDescent="0.25">
      <c r="A60" s="102">
        <v>59</v>
      </c>
      <c r="B60" s="103">
        <v>601</v>
      </c>
      <c r="C60" s="104">
        <v>6</v>
      </c>
      <c r="D60" s="105" t="s">
        <v>11</v>
      </c>
      <c r="E60" s="105">
        <v>992</v>
      </c>
      <c r="F60" s="105">
        <v>50</v>
      </c>
      <c r="G60" s="105">
        <f t="shared" si="0"/>
        <v>1042</v>
      </c>
      <c r="H60" s="104">
        <f t="shared" si="1"/>
        <v>1146.2</v>
      </c>
      <c r="I60" s="102">
        <f>I59+140</f>
        <v>39200</v>
      </c>
      <c r="J60" s="83">
        <f t="shared" si="3"/>
        <v>40846400</v>
      </c>
      <c r="K60" s="84">
        <f t="shared" si="4"/>
        <v>36761760</v>
      </c>
      <c r="L60" s="84">
        <f t="shared" si="5"/>
        <v>32677120</v>
      </c>
      <c r="M60" s="85">
        <f t="shared" si="6"/>
        <v>102000</v>
      </c>
      <c r="P60"/>
      <c r="Q60"/>
      <c r="S60"/>
    </row>
    <row r="61" spans="1:19" s="1" customFormat="1" x14ac:dyDescent="0.25">
      <c r="A61" s="102">
        <v>60</v>
      </c>
      <c r="B61" s="103">
        <v>602</v>
      </c>
      <c r="C61" s="104">
        <v>6</v>
      </c>
      <c r="D61" s="105" t="s">
        <v>13</v>
      </c>
      <c r="E61" s="105">
        <v>768</v>
      </c>
      <c r="F61" s="105">
        <v>42</v>
      </c>
      <c r="G61" s="105">
        <f t="shared" si="0"/>
        <v>810</v>
      </c>
      <c r="H61" s="104">
        <f t="shared" si="1"/>
        <v>891.00000000000011</v>
      </c>
      <c r="I61" s="102">
        <f>I60</f>
        <v>39200</v>
      </c>
      <c r="J61" s="83">
        <f t="shared" si="3"/>
        <v>31752000</v>
      </c>
      <c r="K61" s="84">
        <f t="shared" si="4"/>
        <v>28576800</v>
      </c>
      <c r="L61" s="84">
        <f t="shared" si="5"/>
        <v>25401600</v>
      </c>
      <c r="M61" s="85">
        <f t="shared" si="6"/>
        <v>79500</v>
      </c>
      <c r="P61"/>
      <c r="Q61"/>
      <c r="S61"/>
    </row>
    <row r="62" spans="1:19" s="1" customFormat="1" x14ac:dyDescent="0.25">
      <c r="A62" s="102">
        <v>61</v>
      </c>
      <c r="B62" s="106">
        <v>603</v>
      </c>
      <c r="C62" s="107">
        <v>6</v>
      </c>
      <c r="D62" s="105" t="s">
        <v>13</v>
      </c>
      <c r="E62" s="105">
        <v>768</v>
      </c>
      <c r="F62" s="105">
        <v>42</v>
      </c>
      <c r="G62" s="105">
        <f t="shared" si="0"/>
        <v>810</v>
      </c>
      <c r="H62" s="104">
        <f t="shared" si="1"/>
        <v>891.00000000000011</v>
      </c>
      <c r="I62" s="102">
        <f>I61</f>
        <v>39200</v>
      </c>
      <c r="J62" s="83">
        <f t="shared" si="3"/>
        <v>31752000</v>
      </c>
      <c r="K62" s="84">
        <f t="shared" si="4"/>
        <v>28576800</v>
      </c>
      <c r="L62" s="84">
        <f t="shared" si="5"/>
        <v>25401600</v>
      </c>
      <c r="M62" s="85">
        <f t="shared" si="6"/>
        <v>79500</v>
      </c>
      <c r="P62"/>
      <c r="Q62"/>
      <c r="S62"/>
    </row>
    <row r="63" spans="1:19" s="1" customFormat="1" x14ac:dyDescent="0.25">
      <c r="A63" s="102">
        <v>62</v>
      </c>
      <c r="B63" s="105">
        <v>604</v>
      </c>
      <c r="C63" s="105">
        <v>6</v>
      </c>
      <c r="D63" s="105" t="s">
        <v>11</v>
      </c>
      <c r="E63" s="105">
        <v>1045</v>
      </c>
      <c r="F63" s="105">
        <v>77</v>
      </c>
      <c r="G63" s="105">
        <f t="shared" si="0"/>
        <v>1122</v>
      </c>
      <c r="H63" s="104">
        <f t="shared" si="1"/>
        <v>1234.2</v>
      </c>
      <c r="I63" s="102">
        <f>I62</f>
        <v>39200</v>
      </c>
      <c r="J63" s="83">
        <f t="shared" si="3"/>
        <v>43982400</v>
      </c>
      <c r="K63" s="84">
        <f t="shared" si="4"/>
        <v>39584160</v>
      </c>
      <c r="L63" s="84">
        <f t="shared" si="5"/>
        <v>35185920</v>
      </c>
      <c r="M63" s="85">
        <f t="shared" si="6"/>
        <v>110000</v>
      </c>
      <c r="P63"/>
      <c r="Q63"/>
      <c r="S63"/>
    </row>
    <row r="64" spans="1:19" s="1" customFormat="1" x14ac:dyDescent="0.25">
      <c r="A64" s="102">
        <v>63</v>
      </c>
      <c r="B64" s="105">
        <v>605</v>
      </c>
      <c r="C64" s="105">
        <v>6</v>
      </c>
      <c r="D64" s="105" t="s">
        <v>11</v>
      </c>
      <c r="E64" s="105">
        <v>1045</v>
      </c>
      <c r="F64" s="105">
        <v>81</v>
      </c>
      <c r="G64" s="105">
        <f t="shared" si="0"/>
        <v>1126</v>
      </c>
      <c r="H64" s="104">
        <f t="shared" si="1"/>
        <v>1238.6000000000001</v>
      </c>
      <c r="I64" s="102">
        <f>I63</f>
        <v>39200</v>
      </c>
      <c r="J64" s="83">
        <f t="shared" si="3"/>
        <v>44139200</v>
      </c>
      <c r="K64" s="84">
        <f t="shared" si="4"/>
        <v>39725280</v>
      </c>
      <c r="L64" s="84">
        <f t="shared" si="5"/>
        <v>35311360</v>
      </c>
      <c r="M64" s="85">
        <f t="shared" si="6"/>
        <v>110500</v>
      </c>
      <c r="P64"/>
      <c r="Q64"/>
      <c r="S64"/>
    </row>
    <row r="65" spans="1:19" s="1" customFormat="1" x14ac:dyDescent="0.25">
      <c r="A65" s="102">
        <v>64</v>
      </c>
      <c r="B65" s="105">
        <v>606</v>
      </c>
      <c r="C65" s="105">
        <v>6</v>
      </c>
      <c r="D65" s="105" t="s">
        <v>13</v>
      </c>
      <c r="E65" s="105">
        <v>768</v>
      </c>
      <c r="F65" s="105">
        <v>41</v>
      </c>
      <c r="G65" s="105">
        <f t="shared" si="0"/>
        <v>809</v>
      </c>
      <c r="H65" s="104">
        <f t="shared" si="1"/>
        <v>889.90000000000009</v>
      </c>
      <c r="I65" s="102">
        <f t="shared" ref="I65" si="11">I64</f>
        <v>39200</v>
      </c>
      <c r="J65" s="83">
        <f t="shared" si="3"/>
        <v>31712800</v>
      </c>
      <c r="K65" s="84">
        <f t="shared" si="4"/>
        <v>28541520</v>
      </c>
      <c r="L65" s="84">
        <f t="shared" si="5"/>
        <v>25370240</v>
      </c>
      <c r="M65" s="85">
        <f t="shared" si="6"/>
        <v>79500</v>
      </c>
      <c r="P65"/>
      <c r="Q65"/>
      <c r="S65"/>
    </row>
    <row r="66" spans="1:19" s="1" customFormat="1" x14ac:dyDescent="0.25">
      <c r="A66" s="102">
        <v>65</v>
      </c>
      <c r="B66" s="105">
        <v>607</v>
      </c>
      <c r="C66" s="105">
        <v>6</v>
      </c>
      <c r="D66" s="105" t="s">
        <v>13</v>
      </c>
      <c r="E66" s="105">
        <v>768</v>
      </c>
      <c r="F66" s="105">
        <v>40</v>
      </c>
      <c r="G66" s="105">
        <f t="shared" si="0"/>
        <v>808</v>
      </c>
      <c r="H66" s="104">
        <f t="shared" si="1"/>
        <v>888.80000000000007</v>
      </c>
      <c r="I66" s="102">
        <f>I65</f>
        <v>39200</v>
      </c>
      <c r="J66" s="83">
        <f t="shared" si="3"/>
        <v>31673600</v>
      </c>
      <c r="K66" s="84">
        <f t="shared" si="4"/>
        <v>28506240</v>
      </c>
      <c r="L66" s="84">
        <f t="shared" si="5"/>
        <v>25338880</v>
      </c>
      <c r="M66" s="85">
        <f t="shared" si="6"/>
        <v>79000</v>
      </c>
      <c r="P66"/>
      <c r="Q66"/>
      <c r="S66"/>
    </row>
    <row r="67" spans="1:19" s="1" customFormat="1" x14ac:dyDescent="0.25">
      <c r="A67" s="102">
        <v>66</v>
      </c>
      <c r="B67" s="105">
        <v>608</v>
      </c>
      <c r="C67" s="105">
        <v>6</v>
      </c>
      <c r="D67" s="105" t="s">
        <v>11</v>
      </c>
      <c r="E67" s="105">
        <v>992</v>
      </c>
      <c r="F67" s="105">
        <v>53</v>
      </c>
      <c r="G67" s="105">
        <f t="shared" ref="G67:G130" si="12">E67+F67</f>
        <v>1045</v>
      </c>
      <c r="H67" s="104">
        <f t="shared" ref="H67:H130" si="13">G67*1.1</f>
        <v>1149.5</v>
      </c>
      <c r="I67" s="102">
        <f>I66</f>
        <v>39200</v>
      </c>
      <c r="J67" s="83">
        <f t="shared" ref="J67:J130" si="14">G67*I67</f>
        <v>40964000</v>
      </c>
      <c r="K67" s="84">
        <f t="shared" ref="K67:K130" si="15">J67*0.9</f>
        <v>36867600</v>
      </c>
      <c r="L67" s="84">
        <f t="shared" ref="L67:L130" si="16">J67*0.8</f>
        <v>32771200</v>
      </c>
      <c r="M67" s="85">
        <f t="shared" ref="M67:M130" si="17">MROUND((J67*0.03/12),500)</f>
        <v>102500</v>
      </c>
      <c r="P67"/>
      <c r="Q67"/>
      <c r="S67"/>
    </row>
    <row r="68" spans="1:19" s="1" customFormat="1" x14ac:dyDescent="0.25">
      <c r="A68" s="102">
        <v>67</v>
      </c>
      <c r="B68" s="105">
        <v>701</v>
      </c>
      <c r="C68" s="105">
        <v>7</v>
      </c>
      <c r="D68" s="105" t="s">
        <v>11</v>
      </c>
      <c r="E68" s="105">
        <v>992</v>
      </c>
      <c r="F68" s="105">
        <v>50</v>
      </c>
      <c r="G68" s="105">
        <f t="shared" si="12"/>
        <v>1042</v>
      </c>
      <c r="H68" s="104">
        <f t="shared" si="13"/>
        <v>1146.2</v>
      </c>
      <c r="I68" s="102">
        <f>I67+140</f>
        <v>39340</v>
      </c>
      <c r="J68" s="83">
        <f t="shared" si="14"/>
        <v>40992280</v>
      </c>
      <c r="K68" s="84">
        <f t="shared" si="15"/>
        <v>36893052</v>
      </c>
      <c r="L68" s="84">
        <f t="shared" si="16"/>
        <v>32793824</v>
      </c>
      <c r="M68" s="85">
        <f t="shared" si="17"/>
        <v>102500</v>
      </c>
      <c r="P68"/>
      <c r="Q68"/>
      <c r="S68"/>
    </row>
    <row r="69" spans="1:19" s="1" customFormat="1" x14ac:dyDescent="0.25">
      <c r="A69" s="102">
        <v>68</v>
      </c>
      <c r="B69" s="105">
        <v>702</v>
      </c>
      <c r="C69" s="105">
        <v>7</v>
      </c>
      <c r="D69" s="105" t="s">
        <v>13</v>
      </c>
      <c r="E69" s="105">
        <v>768</v>
      </c>
      <c r="F69" s="105">
        <v>42</v>
      </c>
      <c r="G69" s="105">
        <f t="shared" si="12"/>
        <v>810</v>
      </c>
      <c r="H69" s="104">
        <f t="shared" si="13"/>
        <v>891.00000000000011</v>
      </c>
      <c r="I69" s="102">
        <f>I68</f>
        <v>39340</v>
      </c>
      <c r="J69" s="83">
        <f t="shared" si="14"/>
        <v>31865400</v>
      </c>
      <c r="K69" s="84">
        <f t="shared" si="15"/>
        <v>28678860</v>
      </c>
      <c r="L69" s="84">
        <f t="shared" si="16"/>
        <v>25492320</v>
      </c>
      <c r="M69" s="85">
        <f t="shared" si="17"/>
        <v>79500</v>
      </c>
      <c r="P69"/>
      <c r="Q69"/>
      <c r="S69"/>
    </row>
    <row r="70" spans="1:19" s="1" customFormat="1" x14ac:dyDescent="0.25">
      <c r="A70" s="102">
        <v>69</v>
      </c>
      <c r="B70" s="103">
        <v>703</v>
      </c>
      <c r="C70" s="103">
        <v>7</v>
      </c>
      <c r="D70" s="105" t="s">
        <v>13</v>
      </c>
      <c r="E70" s="105">
        <v>768</v>
      </c>
      <c r="F70" s="105">
        <v>42</v>
      </c>
      <c r="G70" s="105">
        <f t="shared" si="12"/>
        <v>810</v>
      </c>
      <c r="H70" s="104">
        <f t="shared" si="13"/>
        <v>891.00000000000011</v>
      </c>
      <c r="I70" s="102">
        <f>I69</f>
        <v>39340</v>
      </c>
      <c r="J70" s="83">
        <f t="shared" si="14"/>
        <v>31865400</v>
      </c>
      <c r="K70" s="84">
        <f t="shared" si="15"/>
        <v>28678860</v>
      </c>
      <c r="L70" s="84">
        <f t="shared" si="16"/>
        <v>25492320</v>
      </c>
      <c r="M70" s="85">
        <f t="shared" si="17"/>
        <v>79500</v>
      </c>
      <c r="P70"/>
      <c r="Q70"/>
      <c r="S70"/>
    </row>
    <row r="71" spans="1:19" s="1" customFormat="1" x14ac:dyDescent="0.25">
      <c r="A71" s="102">
        <v>70</v>
      </c>
      <c r="B71" s="103">
        <v>704</v>
      </c>
      <c r="C71" s="103">
        <v>7</v>
      </c>
      <c r="D71" s="105" t="s">
        <v>11</v>
      </c>
      <c r="E71" s="105">
        <v>1045</v>
      </c>
      <c r="F71" s="105">
        <v>77</v>
      </c>
      <c r="G71" s="105">
        <f t="shared" si="12"/>
        <v>1122</v>
      </c>
      <c r="H71" s="104">
        <f t="shared" si="13"/>
        <v>1234.2</v>
      </c>
      <c r="I71" s="102">
        <f>I70</f>
        <v>39340</v>
      </c>
      <c r="J71" s="83">
        <f t="shared" si="14"/>
        <v>44139480</v>
      </c>
      <c r="K71" s="84">
        <f t="shared" si="15"/>
        <v>39725532</v>
      </c>
      <c r="L71" s="84">
        <f t="shared" si="16"/>
        <v>35311584</v>
      </c>
      <c r="M71" s="85">
        <f t="shared" si="17"/>
        <v>110500</v>
      </c>
      <c r="P71"/>
      <c r="Q71"/>
      <c r="S71"/>
    </row>
    <row r="72" spans="1:19" s="1" customFormat="1" x14ac:dyDescent="0.25">
      <c r="A72" s="102">
        <v>71</v>
      </c>
      <c r="B72" s="103">
        <v>705</v>
      </c>
      <c r="C72" s="103">
        <v>7</v>
      </c>
      <c r="D72" s="105" t="s">
        <v>11</v>
      </c>
      <c r="E72" s="105">
        <v>1045</v>
      </c>
      <c r="F72" s="105">
        <v>81</v>
      </c>
      <c r="G72" s="105">
        <f t="shared" si="12"/>
        <v>1126</v>
      </c>
      <c r="H72" s="104">
        <f t="shared" si="13"/>
        <v>1238.6000000000001</v>
      </c>
      <c r="I72" s="102">
        <f>I71</f>
        <v>39340</v>
      </c>
      <c r="J72" s="83">
        <f t="shared" si="14"/>
        <v>44296840</v>
      </c>
      <c r="K72" s="84">
        <f t="shared" si="15"/>
        <v>39867156</v>
      </c>
      <c r="L72" s="84">
        <f t="shared" si="16"/>
        <v>35437472</v>
      </c>
      <c r="M72" s="85">
        <f t="shared" si="17"/>
        <v>110500</v>
      </c>
      <c r="P72"/>
      <c r="Q72"/>
      <c r="S72"/>
    </row>
    <row r="73" spans="1:19" s="1" customFormat="1" x14ac:dyDescent="0.25">
      <c r="A73" s="102">
        <v>72</v>
      </c>
      <c r="B73" s="103">
        <v>706</v>
      </c>
      <c r="C73" s="103">
        <v>7</v>
      </c>
      <c r="D73" s="105" t="s">
        <v>13</v>
      </c>
      <c r="E73" s="105">
        <v>768</v>
      </c>
      <c r="F73" s="105">
        <v>41</v>
      </c>
      <c r="G73" s="105">
        <f t="shared" si="12"/>
        <v>809</v>
      </c>
      <c r="H73" s="104">
        <f t="shared" si="13"/>
        <v>889.90000000000009</v>
      </c>
      <c r="I73" s="102">
        <f t="shared" ref="I73" si="18">I72</f>
        <v>39340</v>
      </c>
      <c r="J73" s="83">
        <f t="shared" si="14"/>
        <v>31826060</v>
      </c>
      <c r="K73" s="84">
        <f t="shared" si="15"/>
        <v>28643454</v>
      </c>
      <c r="L73" s="84">
        <f t="shared" si="16"/>
        <v>25460848</v>
      </c>
      <c r="M73" s="85">
        <f t="shared" si="17"/>
        <v>79500</v>
      </c>
      <c r="P73"/>
      <c r="Q73"/>
      <c r="S73"/>
    </row>
    <row r="74" spans="1:19" s="1" customFormat="1" x14ac:dyDescent="0.25">
      <c r="A74" s="102">
        <v>73</v>
      </c>
      <c r="B74" s="103">
        <v>707</v>
      </c>
      <c r="C74" s="103">
        <v>7</v>
      </c>
      <c r="D74" s="105" t="s">
        <v>13</v>
      </c>
      <c r="E74" s="105">
        <v>768</v>
      </c>
      <c r="F74" s="105">
        <v>40</v>
      </c>
      <c r="G74" s="105">
        <f t="shared" si="12"/>
        <v>808</v>
      </c>
      <c r="H74" s="104">
        <f t="shared" si="13"/>
        <v>888.80000000000007</v>
      </c>
      <c r="I74" s="102">
        <f>I73</f>
        <v>39340</v>
      </c>
      <c r="J74" s="83">
        <f t="shared" si="14"/>
        <v>31786720</v>
      </c>
      <c r="K74" s="84">
        <f t="shared" si="15"/>
        <v>28608048</v>
      </c>
      <c r="L74" s="84">
        <f t="shared" si="16"/>
        <v>25429376</v>
      </c>
      <c r="M74" s="85">
        <f t="shared" si="17"/>
        <v>79500</v>
      </c>
      <c r="P74"/>
      <c r="Q74"/>
      <c r="S74"/>
    </row>
    <row r="75" spans="1:19" s="1" customFormat="1" x14ac:dyDescent="0.25">
      <c r="A75" s="102">
        <v>74</v>
      </c>
      <c r="B75" s="103">
        <v>708</v>
      </c>
      <c r="C75" s="103">
        <v>7</v>
      </c>
      <c r="D75" s="105" t="s">
        <v>11</v>
      </c>
      <c r="E75" s="105">
        <v>992</v>
      </c>
      <c r="F75" s="105">
        <v>53</v>
      </c>
      <c r="G75" s="105">
        <f t="shared" si="12"/>
        <v>1045</v>
      </c>
      <c r="H75" s="104">
        <f t="shared" si="13"/>
        <v>1149.5</v>
      </c>
      <c r="I75" s="102">
        <f>I74</f>
        <v>39340</v>
      </c>
      <c r="J75" s="83">
        <f t="shared" si="14"/>
        <v>41110300</v>
      </c>
      <c r="K75" s="84">
        <f t="shared" si="15"/>
        <v>36999270</v>
      </c>
      <c r="L75" s="84">
        <f t="shared" si="16"/>
        <v>32888240</v>
      </c>
      <c r="M75" s="85">
        <f t="shared" si="17"/>
        <v>103000</v>
      </c>
      <c r="P75"/>
      <c r="Q75"/>
      <c r="S75"/>
    </row>
    <row r="76" spans="1:19" s="1" customFormat="1" x14ac:dyDescent="0.25">
      <c r="A76" s="102">
        <v>75</v>
      </c>
      <c r="B76" s="103">
        <v>803</v>
      </c>
      <c r="C76" s="103">
        <v>8</v>
      </c>
      <c r="D76" s="105" t="s">
        <v>13</v>
      </c>
      <c r="E76" s="105">
        <v>768</v>
      </c>
      <c r="F76" s="105">
        <v>42</v>
      </c>
      <c r="G76" s="105">
        <f t="shared" si="12"/>
        <v>810</v>
      </c>
      <c r="H76" s="104">
        <f t="shared" si="13"/>
        <v>891.00000000000011</v>
      </c>
      <c r="I76" s="102">
        <f>I75+140</f>
        <v>39480</v>
      </c>
      <c r="J76" s="83">
        <f t="shared" si="14"/>
        <v>31978800</v>
      </c>
      <c r="K76" s="84">
        <f t="shared" si="15"/>
        <v>28780920</v>
      </c>
      <c r="L76" s="84">
        <f t="shared" si="16"/>
        <v>25583040</v>
      </c>
      <c r="M76" s="85">
        <f t="shared" si="17"/>
        <v>80000</v>
      </c>
      <c r="P76"/>
      <c r="Q76"/>
      <c r="S76"/>
    </row>
    <row r="77" spans="1:19" s="1" customFormat="1" x14ac:dyDescent="0.25">
      <c r="A77" s="102">
        <v>76</v>
      </c>
      <c r="B77" s="103">
        <v>804</v>
      </c>
      <c r="C77" s="103">
        <v>8</v>
      </c>
      <c r="D77" s="105" t="s">
        <v>11</v>
      </c>
      <c r="E77" s="105">
        <v>1045</v>
      </c>
      <c r="F77" s="105">
        <v>77</v>
      </c>
      <c r="G77" s="105">
        <f t="shared" si="12"/>
        <v>1122</v>
      </c>
      <c r="H77" s="104">
        <f t="shared" si="13"/>
        <v>1234.2</v>
      </c>
      <c r="I77" s="102">
        <f>I76</f>
        <v>39480</v>
      </c>
      <c r="J77" s="83">
        <f t="shared" si="14"/>
        <v>44296560</v>
      </c>
      <c r="K77" s="84">
        <f t="shared" si="15"/>
        <v>39866904</v>
      </c>
      <c r="L77" s="84">
        <f t="shared" si="16"/>
        <v>35437248</v>
      </c>
      <c r="M77" s="85">
        <f t="shared" si="17"/>
        <v>110500</v>
      </c>
      <c r="P77"/>
      <c r="Q77"/>
      <c r="S77"/>
    </row>
    <row r="78" spans="1:19" s="1" customFormat="1" x14ac:dyDescent="0.25">
      <c r="A78" s="102">
        <v>77</v>
      </c>
      <c r="B78" s="103">
        <v>805</v>
      </c>
      <c r="C78" s="103">
        <v>8</v>
      </c>
      <c r="D78" s="105" t="s">
        <v>11</v>
      </c>
      <c r="E78" s="105">
        <v>1045</v>
      </c>
      <c r="F78" s="105">
        <v>81</v>
      </c>
      <c r="G78" s="105">
        <f t="shared" si="12"/>
        <v>1126</v>
      </c>
      <c r="H78" s="104">
        <f t="shared" si="13"/>
        <v>1238.6000000000001</v>
      </c>
      <c r="I78" s="102">
        <f>I77</f>
        <v>39480</v>
      </c>
      <c r="J78" s="83">
        <f t="shared" si="14"/>
        <v>44454480</v>
      </c>
      <c r="K78" s="84">
        <f t="shared" si="15"/>
        <v>40009032</v>
      </c>
      <c r="L78" s="84">
        <f t="shared" si="16"/>
        <v>35563584</v>
      </c>
      <c r="M78" s="85">
        <f t="shared" si="17"/>
        <v>111000</v>
      </c>
      <c r="P78"/>
      <c r="Q78"/>
      <c r="S78"/>
    </row>
    <row r="79" spans="1:19" s="1" customFormat="1" x14ac:dyDescent="0.25">
      <c r="A79" s="102">
        <v>78</v>
      </c>
      <c r="B79" s="103">
        <v>806</v>
      </c>
      <c r="C79" s="103">
        <v>8</v>
      </c>
      <c r="D79" s="105" t="s">
        <v>13</v>
      </c>
      <c r="E79" s="105">
        <v>768</v>
      </c>
      <c r="F79" s="105">
        <v>41</v>
      </c>
      <c r="G79" s="105">
        <f t="shared" si="12"/>
        <v>809</v>
      </c>
      <c r="H79" s="104">
        <f t="shared" si="13"/>
        <v>889.90000000000009</v>
      </c>
      <c r="I79" s="102">
        <f>I78</f>
        <v>39480</v>
      </c>
      <c r="J79" s="83">
        <f t="shared" si="14"/>
        <v>31939320</v>
      </c>
      <c r="K79" s="84">
        <f t="shared" si="15"/>
        <v>28745388</v>
      </c>
      <c r="L79" s="84">
        <f t="shared" si="16"/>
        <v>25551456</v>
      </c>
      <c r="M79" s="85">
        <f t="shared" si="17"/>
        <v>80000</v>
      </c>
      <c r="P79"/>
      <c r="Q79"/>
      <c r="S79"/>
    </row>
    <row r="80" spans="1:19" s="1" customFormat="1" x14ac:dyDescent="0.25">
      <c r="A80" s="102">
        <v>79</v>
      </c>
      <c r="B80" s="103">
        <v>807</v>
      </c>
      <c r="C80" s="103">
        <v>8</v>
      </c>
      <c r="D80" s="105" t="s">
        <v>13</v>
      </c>
      <c r="E80" s="105">
        <v>768</v>
      </c>
      <c r="F80" s="105">
        <v>40</v>
      </c>
      <c r="G80" s="105">
        <f t="shared" si="12"/>
        <v>808</v>
      </c>
      <c r="H80" s="104">
        <f t="shared" si="13"/>
        <v>888.80000000000007</v>
      </c>
      <c r="I80" s="102">
        <f>I79</f>
        <v>39480</v>
      </c>
      <c r="J80" s="83">
        <f t="shared" si="14"/>
        <v>31899840</v>
      </c>
      <c r="K80" s="84">
        <f t="shared" si="15"/>
        <v>28709856</v>
      </c>
      <c r="L80" s="84">
        <f t="shared" si="16"/>
        <v>25519872</v>
      </c>
      <c r="M80" s="85">
        <f t="shared" si="17"/>
        <v>79500</v>
      </c>
      <c r="P80"/>
      <c r="Q80"/>
      <c r="S80"/>
    </row>
    <row r="81" spans="1:19" s="1" customFormat="1" x14ac:dyDescent="0.25">
      <c r="A81" s="102">
        <v>80</v>
      </c>
      <c r="B81" s="103">
        <v>808</v>
      </c>
      <c r="C81" s="103">
        <v>8</v>
      </c>
      <c r="D81" s="105" t="s">
        <v>11</v>
      </c>
      <c r="E81" s="105">
        <v>992</v>
      </c>
      <c r="F81" s="105">
        <v>53</v>
      </c>
      <c r="G81" s="105">
        <f t="shared" si="12"/>
        <v>1045</v>
      </c>
      <c r="H81" s="104">
        <f t="shared" si="13"/>
        <v>1149.5</v>
      </c>
      <c r="I81" s="102">
        <f t="shared" ref="I81" si="19">I80</f>
        <v>39480</v>
      </c>
      <c r="J81" s="83">
        <f t="shared" si="14"/>
        <v>41256600</v>
      </c>
      <c r="K81" s="84">
        <f t="shared" si="15"/>
        <v>37130940</v>
      </c>
      <c r="L81" s="84">
        <f t="shared" si="16"/>
        <v>33005280</v>
      </c>
      <c r="M81" s="85">
        <f t="shared" si="17"/>
        <v>103000</v>
      </c>
      <c r="P81"/>
      <c r="Q81"/>
      <c r="S81"/>
    </row>
    <row r="82" spans="1:19" s="1" customFormat="1" x14ac:dyDescent="0.25">
      <c r="A82" s="102">
        <v>81</v>
      </c>
      <c r="B82" s="103">
        <v>901</v>
      </c>
      <c r="C82" s="103">
        <v>9</v>
      </c>
      <c r="D82" s="105" t="s">
        <v>11</v>
      </c>
      <c r="E82" s="105">
        <v>992</v>
      </c>
      <c r="F82" s="105">
        <v>50</v>
      </c>
      <c r="G82" s="105">
        <f t="shared" si="12"/>
        <v>1042</v>
      </c>
      <c r="H82" s="104">
        <f t="shared" si="13"/>
        <v>1146.2</v>
      </c>
      <c r="I82" s="102">
        <f>I81+140</f>
        <v>39620</v>
      </c>
      <c r="J82" s="83">
        <f t="shared" si="14"/>
        <v>41284040</v>
      </c>
      <c r="K82" s="84">
        <f t="shared" si="15"/>
        <v>37155636</v>
      </c>
      <c r="L82" s="84">
        <f t="shared" si="16"/>
        <v>33027232</v>
      </c>
      <c r="M82" s="85">
        <f t="shared" si="17"/>
        <v>103000</v>
      </c>
      <c r="P82"/>
      <c r="Q82"/>
      <c r="S82"/>
    </row>
    <row r="83" spans="1:19" s="1" customFormat="1" x14ac:dyDescent="0.25">
      <c r="A83" s="102">
        <v>82</v>
      </c>
      <c r="B83" s="103">
        <v>902</v>
      </c>
      <c r="C83" s="103">
        <v>9</v>
      </c>
      <c r="D83" s="105" t="s">
        <v>13</v>
      </c>
      <c r="E83" s="105">
        <v>768</v>
      </c>
      <c r="F83" s="105">
        <v>42</v>
      </c>
      <c r="G83" s="105">
        <f t="shared" si="12"/>
        <v>810</v>
      </c>
      <c r="H83" s="104">
        <f t="shared" si="13"/>
        <v>891.00000000000011</v>
      </c>
      <c r="I83" s="102">
        <f>I82</f>
        <v>39620</v>
      </c>
      <c r="J83" s="83">
        <f t="shared" si="14"/>
        <v>32092200</v>
      </c>
      <c r="K83" s="84">
        <f t="shared" si="15"/>
        <v>28882980</v>
      </c>
      <c r="L83" s="84">
        <f t="shared" si="16"/>
        <v>25673760</v>
      </c>
      <c r="M83" s="85">
        <f t="shared" si="17"/>
        <v>80000</v>
      </c>
      <c r="P83"/>
      <c r="Q83"/>
      <c r="S83"/>
    </row>
    <row r="84" spans="1:19" s="1" customFormat="1" x14ac:dyDescent="0.25">
      <c r="A84" s="102">
        <v>83</v>
      </c>
      <c r="B84" s="105">
        <v>903</v>
      </c>
      <c r="C84" s="105">
        <v>9</v>
      </c>
      <c r="D84" s="105" t="s">
        <v>13</v>
      </c>
      <c r="E84" s="105">
        <v>768</v>
      </c>
      <c r="F84" s="105">
        <v>42</v>
      </c>
      <c r="G84" s="105">
        <f t="shared" si="12"/>
        <v>810</v>
      </c>
      <c r="H84" s="104">
        <f t="shared" si="13"/>
        <v>891.00000000000011</v>
      </c>
      <c r="I84" s="102">
        <f>I83</f>
        <v>39620</v>
      </c>
      <c r="J84" s="83">
        <f t="shared" si="14"/>
        <v>32092200</v>
      </c>
      <c r="K84" s="84">
        <f t="shared" si="15"/>
        <v>28882980</v>
      </c>
      <c r="L84" s="84">
        <f t="shared" si="16"/>
        <v>25673760</v>
      </c>
      <c r="M84" s="85">
        <f t="shared" si="17"/>
        <v>80000</v>
      </c>
      <c r="P84"/>
      <c r="Q84"/>
      <c r="S84"/>
    </row>
    <row r="85" spans="1:19" s="1" customFormat="1" x14ac:dyDescent="0.25">
      <c r="A85" s="102">
        <v>84</v>
      </c>
      <c r="B85" s="105">
        <v>904</v>
      </c>
      <c r="C85" s="105">
        <v>9</v>
      </c>
      <c r="D85" s="105" t="s">
        <v>11</v>
      </c>
      <c r="E85" s="105">
        <v>1045</v>
      </c>
      <c r="F85" s="105">
        <v>77</v>
      </c>
      <c r="G85" s="105">
        <f t="shared" si="12"/>
        <v>1122</v>
      </c>
      <c r="H85" s="104">
        <f t="shared" si="13"/>
        <v>1234.2</v>
      </c>
      <c r="I85" s="102">
        <f>I84</f>
        <v>39620</v>
      </c>
      <c r="J85" s="83">
        <f t="shared" si="14"/>
        <v>44453640</v>
      </c>
      <c r="K85" s="84">
        <f t="shared" si="15"/>
        <v>40008276</v>
      </c>
      <c r="L85" s="84">
        <f t="shared" si="16"/>
        <v>35562912</v>
      </c>
      <c r="M85" s="85">
        <f t="shared" si="17"/>
        <v>111000</v>
      </c>
      <c r="P85"/>
      <c r="Q85"/>
      <c r="S85"/>
    </row>
    <row r="86" spans="1:19" s="1" customFormat="1" x14ac:dyDescent="0.25">
      <c r="A86" s="102">
        <v>85</v>
      </c>
      <c r="B86" s="105">
        <v>905</v>
      </c>
      <c r="C86" s="105">
        <v>9</v>
      </c>
      <c r="D86" s="105" t="s">
        <v>11</v>
      </c>
      <c r="E86" s="105">
        <v>1045</v>
      </c>
      <c r="F86" s="105">
        <v>81</v>
      </c>
      <c r="G86" s="105">
        <f t="shared" si="12"/>
        <v>1126</v>
      </c>
      <c r="H86" s="104">
        <f t="shared" si="13"/>
        <v>1238.6000000000001</v>
      </c>
      <c r="I86" s="102">
        <f>I85</f>
        <v>39620</v>
      </c>
      <c r="J86" s="83">
        <f t="shared" si="14"/>
        <v>44612120</v>
      </c>
      <c r="K86" s="84">
        <f t="shared" si="15"/>
        <v>40150908</v>
      </c>
      <c r="L86" s="84">
        <f t="shared" si="16"/>
        <v>35689696</v>
      </c>
      <c r="M86" s="85">
        <f t="shared" si="17"/>
        <v>111500</v>
      </c>
      <c r="P86"/>
      <c r="Q86"/>
      <c r="S86"/>
    </row>
    <row r="87" spans="1:19" s="1" customFormat="1" x14ac:dyDescent="0.25">
      <c r="A87" s="102">
        <v>86</v>
      </c>
      <c r="B87" s="105">
        <v>906</v>
      </c>
      <c r="C87" s="105">
        <v>9</v>
      </c>
      <c r="D87" s="105" t="s">
        <v>13</v>
      </c>
      <c r="E87" s="105">
        <v>768</v>
      </c>
      <c r="F87" s="105">
        <v>41</v>
      </c>
      <c r="G87" s="105">
        <f t="shared" si="12"/>
        <v>809</v>
      </c>
      <c r="H87" s="104">
        <f t="shared" si="13"/>
        <v>889.90000000000009</v>
      </c>
      <c r="I87" s="102">
        <f t="shared" ref="I87" si="20">I86</f>
        <v>39620</v>
      </c>
      <c r="J87" s="83">
        <f t="shared" si="14"/>
        <v>32052580</v>
      </c>
      <c r="K87" s="84">
        <f t="shared" si="15"/>
        <v>28847322</v>
      </c>
      <c r="L87" s="84">
        <f t="shared" si="16"/>
        <v>25642064</v>
      </c>
      <c r="M87" s="85">
        <f t="shared" si="17"/>
        <v>80000</v>
      </c>
      <c r="P87"/>
      <c r="Q87"/>
      <c r="S87"/>
    </row>
    <row r="88" spans="1:19" s="1" customFormat="1" x14ac:dyDescent="0.25">
      <c r="A88" s="102">
        <v>87</v>
      </c>
      <c r="B88" s="105">
        <v>907</v>
      </c>
      <c r="C88" s="105">
        <v>9</v>
      </c>
      <c r="D88" s="105" t="s">
        <v>13</v>
      </c>
      <c r="E88" s="105">
        <v>768</v>
      </c>
      <c r="F88" s="105">
        <v>40</v>
      </c>
      <c r="G88" s="105">
        <f t="shared" si="12"/>
        <v>808</v>
      </c>
      <c r="H88" s="104">
        <f t="shared" si="13"/>
        <v>888.80000000000007</v>
      </c>
      <c r="I88" s="102">
        <f>I87</f>
        <v>39620</v>
      </c>
      <c r="J88" s="83">
        <f t="shared" si="14"/>
        <v>32012960</v>
      </c>
      <c r="K88" s="84">
        <f t="shared" si="15"/>
        <v>28811664</v>
      </c>
      <c r="L88" s="84">
        <f t="shared" si="16"/>
        <v>25610368</v>
      </c>
      <c r="M88" s="85">
        <f t="shared" si="17"/>
        <v>80000</v>
      </c>
      <c r="P88"/>
      <c r="Q88"/>
      <c r="S88"/>
    </row>
    <row r="89" spans="1:19" s="1" customFormat="1" x14ac:dyDescent="0.25">
      <c r="A89" s="102">
        <v>88</v>
      </c>
      <c r="B89" s="105">
        <v>908</v>
      </c>
      <c r="C89" s="105">
        <v>9</v>
      </c>
      <c r="D89" s="105" t="s">
        <v>11</v>
      </c>
      <c r="E89" s="105">
        <v>992</v>
      </c>
      <c r="F89" s="105">
        <v>53</v>
      </c>
      <c r="G89" s="105">
        <f t="shared" si="12"/>
        <v>1045</v>
      </c>
      <c r="H89" s="104">
        <f t="shared" si="13"/>
        <v>1149.5</v>
      </c>
      <c r="I89" s="102">
        <f>I88</f>
        <v>39620</v>
      </c>
      <c r="J89" s="83">
        <f t="shared" si="14"/>
        <v>41402900</v>
      </c>
      <c r="K89" s="84">
        <f t="shared" si="15"/>
        <v>37262610</v>
      </c>
      <c r="L89" s="84">
        <f t="shared" si="16"/>
        <v>33122320</v>
      </c>
      <c r="M89" s="85">
        <f t="shared" si="17"/>
        <v>103500</v>
      </c>
      <c r="P89"/>
      <c r="Q89"/>
      <c r="S89"/>
    </row>
    <row r="90" spans="1:19" s="1" customFormat="1" x14ac:dyDescent="0.25">
      <c r="A90" s="102">
        <v>89</v>
      </c>
      <c r="B90" s="105">
        <v>1001</v>
      </c>
      <c r="C90" s="105">
        <v>10</v>
      </c>
      <c r="D90" s="105" t="s">
        <v>11</v>
      </c>
      <c r="E90" s="105">
        <v>992</v>
      </c>
      <c r="F90" s="105">
        <v>50</v>
      </c>
      <c r="G90" s="105">
        <f t="shared" si="12"/>
        <v>1042</v>
      </c>
      <c r="H90" s="104">
        <f t="shared" si="13"/>
        <v>1146.2</v>
      </c>
      <c r="I90" s="102">
        <f>I89+140</f>
        <v>39760</v>
      </c>
      <c r="J90" s="83">
        <f t="shared" si="14"/>
        <v>41429920</v>
      </c>
      <c r="K90" s="84">
        <f t="shared" si="15"/>
        <v>37286928</v>
      </c>
      <c r="L90" s="84">
        <f t="shared" si="16"/>
        <v>33143936</v>
      </c>
      <c r="M90" s="85">
        <f t="shared" si="17"/>
        <v>103500</v>
      </c>
      <c r="P90"/>
      <c r="Q90"/>
      <c r="S90"/>
    </row>
    <row r="91" spans="1:19" s="1" customFormat="1" x14ac:dyDescent="0.25">
      <c r="A91" s="102">
        <v>90</v>
      </c>
      <c r="B91" s="105">
        <v>1002</v>
      </c>
      <c r="C91" s="105">
        <v>10</v>
      </c>
      <c r="D91" s="105" t="s">
        <v>13</v>
      </c>
      <c r="E91" s="105">
        <v>768</v>
      </c>
      <c r="F91" s="105">
        <v>42</v>
      </c>
      <c r="G91" s="105">
        <f t="shared" si="12"/>
        <v>810</v>
      </c>
      <c r="H91" s="104">
        <f t="shared" si="13"/>
        <v>891.00000000000011</v>
      </c>
      <c r="I91" s="102">
        <f>I90</f>
        <v>39760</v>
      </c>
      <c r="J91" s="83">
        <f t="shared" si="14"/>
        <v>32205600</v>
      </c>
      <c r="K91" s="84">
        <f t="shared" si="15"/>
        <v>28985040</v>
      </c>
      <c r="L91" s="84">
        <f t="shared" si="16"/>
        <v>25764480</v>
      </c>
      <c r="M91" s="85">
        <f t="shared" si="17"/>
        <v>80500</v>
      </c>
      <c r="P91"/>
      <c r="Q91"/>
      <c r="S91"/>
    </row>
    <row r="92" spans="1:19" s="1" customFormat="1" x14ac:dyDescent="0.25">
      <c r="A92" s="102">
        <v>91</v>
      </c>
      <c r="B92" s="105">
        <v>1003</v>
      </c>
      <c r="C92" s="105">
        <v>10</v>
      </c>
      <c r="D92" s="105" t="s">
        <v>13</v>
      </c>
      <c r="E92" s="105">
        <v>768</v>
      </c>
      <c r="F92" s="105">
        <v>42</v>
      </c>
      <c r="G92" s="105">
        <f t="shared" si="12"/>
        <v>810</v>
      </c>
      <c r="H92" s="104">
        <f t="shared" si="13"/>
        <v>891.00000000000011</v>
      </c>
      <c r="I92" s="102">
        <f>I91</f>
        <v>39760</v>
      </c>
      <c r="J92" s="83">
        <f t="shared" si="14"/>
        <v>32205600</v>
      </c>
      <c r="K92" s="84">
        <f t="shared" si="15"/>
        <v>28985040</v>
      </c>
      <c r="L92" s="84">
        <f t="shared" si="16"/>
        <v>25764480</v>
      </c>
      <c r="M92" s="85">
        <f t="shared" si="17"/>
        <v>80500</v>
      </c>
      <c r="P92"/>
      <c r="Q92"/>
      <c r="S92"/>
    </row>
    <row r="93" spans="1:19" s="1" customFormat="1" x14ac:dyDescent="0.25">
      <c r="A93" s="102">
        <v>92</v>
      </c>
      <c r="B93" s="105">
        <v>1004</v>
      </c>
      <c r="C93" s="105">
        <v>10</v>
      </c>
      <c r="D93" s="105" t="s">
        <v>11</v>
      </c>
      <c r="E93" s="105">
        <v>1045</v>
      </c>
      <c r="F93" s="105">
        <v>77</v>
      </c>
      <c r="G93" s="105">
        <f t="shared" si="12"/>
        <v>1122</v>
      </c>
      <c r="H93" s="104">
        <f t="shared" si="13"/>
        <v>1234.2</v>
      </c>
      <c r="I93" s="102">
        <f>I92</f>
        <v>39760</v>
      </c>
      <c r="J93" s="83">
        <f t="shared" si="14"/>
        <v>44610720</v>
      </c>
      <c r="K93" s="84">
        <f t="shared" si="15"/>
        <v>40149648</v>
      </c>
      <c r="L93" s="84">
        <f t="shared" si="16"/>
        <v>35688576</v>
      </c>
      <c r="M93" s="85">
        <f t="shared" si="17"/>
        <v>111500</v>
      </c>
      <c r="P93"/>
      <c r="Q93"/>
      <c r="S93"/>
    </row>
    <row r="94" spans="1:19" s="1" customFormat="1" x14ac:dyDescent="0.25">
      <c r="A94" s="102">
        <v>93</v>
      </c>
      <c r="B94" s="105">
        <v>1005</v>
      </c>
      <c r="C94" s="105">
        <v>10</v>
      </c>
      <c r="D94" s="105" t="s">
        <v>11</v>
      </c>
      <c r="E94" s="105">
        <v>1045</v>
      </c>
      <c r="F94" s="105">
        <v>81</v>
      </c>
      <c r="G94" s="105">
        <f t="shared" si="12"/>
        <v>1126</v>
      </c>
      <c r="H94" s="104">
        <f t="shared" si="13"/>
        <v>1238.6000000000001</v>
      </c>
      <c r="I94" s="102">
        <f>I93</f>
        <v>39760</v>
      </c>
      <c r="J94" s="83">
        <f t="shared" si="14"/>
        <v>44769760</v>
      </c>
      <c r="K94" s="84">
        <f t="shared" si="15"/>
        <v>40292784</v>
      </c>
      <c r="L94" s="84">
        <f t="shared" si="16"/>
        <v>35815808</v>
      </c>
      <c r="M94" s="85">
        <f t="shared" si="17"/>
        <v>112000</v>
      </c>
      <c r="P94"/>
      <c r="Q94"/>
      <c r="S94"/>
    </row>
    <row r="95" spans="1:19" s="1" customFormat="1" x14ac:dyDescent="0.25">
      <c r="A95" s="102">
        <v>94</v>
      </c>
      <c r="B95" s="105">
        <v>1006</v>
      </c>
      <c r="C95" s="105">
        <v>10</v>
      </c>
      <c r="D95" s="105" t="s">
        <v>13</v>
      </c>
      <c r="E95" s="105">
        <v>768</v>
      </c>
      <c r="F95" s="105">
        <v>41</v>
      </c>
      <c r="G95" s="105">
        <f t="shared" si="12"/>
        <v>809</v>
      </c>
      <c r="H95" s="104">
        <f t="shared" si="13"/>
        <v>889.90000000000009</v>
      </c>
      <c r="I95" s="102">
        <f t="shared" ref="I95" si="21">I94</f>
        <v>39760</v>
      </c>
      <c r="J95" s="83">
        <f t="shared" si="14"/>
        <v>32165840</v>
      </c>
      <c r="K95" s="84">
        <f t="shared" si="15"/>
        <v>28949256</v>
      </c>
      <c r="L95" s="84">
        <f t="shared" si="16"/>
        <v>25732672</v>
      </c>
      <c r="M95" s="85">
        <f t="shared" si="17"/>
        <v>80500</v>
      </c>
      <c r="P95"/>
      <c r="Q95"/>
      <c r="S95"/>
    </row>
    <row r="96" spans="1:19" s="1" customFormat="1" x14ac:dyDescent="0.25">
      <c r="A96" s="102">
        <v>95</v>
      </c>
      <c r="B96" s="105">
        <v>1007</v>
      </c>
      <c r="C96" s="105">
        <v>10</v>
      </c>
      <c r="D96" s="105" t="s">
        <v>13</v>
      </c>
      <c r="E96" s="105">
        <v>768</v>
      </c>
      <c r="F96" s="105">
        <v>40</v>
      </c>
      <c r="G96" s="105">
        <f t="shared" si="12"/>
        <v>808</v>
      </c>
      <c r="H96" s="104">
        <f t="shared" si="13"/>
        <v>888.80000000000007</v>
      </c>
      <c r="I96" s="102">
        <f>I95</f>
        <v>39760</v>
      </c>
      <c r="J96" s="83">
        <f t="shared" si="14"/>
        <v>32126080</v>
      </c>
      <c r="K96" s="84">
        <f t="shared" si="15"/>
        <v>28913472</v>
      </c>
      <c r="L96" s="84">
        <f t="shared" si="16"/>
        <v>25700864</v>
      </c>
      <c r="M96" s="85">
        <f t="shared" si="17"/>
        <v>80500</v>
      </c>
      <c r="P96"/>
      <c r="Q96"/>
      <c r="S96"/>
    </row>
    <row r="97" spans="1:19" s="1" customFormat="1" x14ac:dyDescent="0.25">
      <c r="A97" s="102">
        <v>96</v>
      </c>
      <c r="B97" s="105">
        <v>1008</v>
      </c>
      <c r="C97" s="105">
        <v>10</v>
      </c>
      <c r="D97" s="105" t="s">
        <v>11</v>
      </c>
      <c r="E97" s="105">
        <v>992</v>
      </c>
      <c r="F97" s="105">
        <v>53</v>
      </c>
      <c r="G97" s="105">
        <f t="shared" si="12"/>
        <v>1045</v>
      </c>
      <c r="H97" s="104">
        <f t="shared" si="13"/>
        <v>1149.5</v>
      </c>
      <c r="I97" s="102">
        <f>I96</f>
        <v>39760</v>
      </c>
      <c r="J97" s="83">
        <f t="shared" si="14"/>
        <v>41549200</v>
      </c>
      <c r="K97" s="84">
        <f t="shared" si="15"/>
        <v>37394280</v>
      </c>
      <c r="L97" s="84">
        <f t="shared" si="16"/>
        <v>33239360</v>
      </c>
      <c r="M97" s="85">
        <f t="shared" si="17"/>
        <v>104000</v>
      </c>
      <c r="P97"/>
      <c r="Q97"/>
      <c r="S97"/>
    </row>
    <row r="98" spans="1:19" s="1" customFormat="1" x14ac:dyDescent="0.25">
      <c r="A98" s="102">
        <v>97</v>
      </c>
      <c r="B98" s="105">
        <v>1101</v>
      </c>
      <c r="C98" s="105">
        <v>11</v>
      </c>
      <c r="D98" s="105" t="s">
        <v>11</v>
      </c>
      <c r="E98" s="105">
        <v>992</v>
      </c>
      <c r="F98" s="105">
        <v>50</v>
      </c>
      <c r="G98" s="105">
        <f t="shared" si="12"/>
        <v>1042</v>
      </c>
      <c r="H98" s="104">
        <f t="shared" si="13"/>
        <v>1146.2</v>
      </c>
      <c r="I98" s="102">
        <f>I97+140</f>
        <v>39900</v>
      </c>
      <c r="J98" s="83">
        <f t="shared" si="14"/>
        <v>41575800</v>
      </c>
      <c r="K98" s="84">
        <f t="shared" si="15"/>
        <v>37418220</v>
      </c>
      <c r="L98" s="84">
        <f t="shared" si="16"/>
        <v>33260640</v>
      </c>
      <c r="M98" s="85">
        <f t="shared" si="17"/>
        <v>104000</v>
      </c>
      <c r="P98"/>
      <c r="Q98"/>
      <c r="S98"/>
    </row>
    <row r="99" spans="1:19" s="1" customFormat="1" x14ac:dyDescent="0.25">
      <c r="A99" s="102">
        <v>98</v>
      </c>
      <c r="B99" s="105">
        <v>1102</v>
      </c>
      <c r="C99" s="105">
        <v>11</v>
      </c>
      <c r="D99" s="105" t="s">
        <v>13</v>
      </c>
      <c r="E99" s="105">
        <v>768</v>
      </c>
      <c r="F99" s="105">
        <v>42</v>
      </c>
      <c r="G99" s="105">
        <f t="shared" si="12"/>
        <v>810</v>
      </c>
      <c r="H99" s="104">
        <f t="shared" si="13"/>
        <v>891.00000000000011</v>
      </c>
      <c r="I99" s="102">
        <f>I98</f>
        <v>39900</v>
      </c>
      <c r="J99" s="83">
        <f t="shared" si="14"/>
        <v>32319000</v>
      </c>
      <c r="K99" s="84">
        <f t="shared" si="15"/>
        <v>29087100</v>
      </c>
      <c r="L99" s="84">
        <f t="shared" si="16"/>
        <v>25855200</v>
      </c>
      <c r="M99" s="85">
        <f t="shared" si="17"/>
        <v>81000</v>
      </c>
      <c r="P99"/>
      <c r="Q99"/>
      <c r="S99"/>
    </row>
    <row r="100" spans="1:19" s="1" customFormat="1" x14ac:dyDescent="0.25">
      <c r="A100" s="102">
        <v>99</v>
      </c>
      <c r="B100" s="105">
        <v>1103</v>
      </c>
      <c r="C100" s="105">
        <v>11</v>
      </c>
      <c r="D100" s="105" t="s">
        <v>13</v>
      </c>
      <c r="E100" s="105">
        <v>768</v>
      </c>
      <c r="F100" s="105">
        <v>42</v>
      </c>
      <c r="G100" s="105">
        <f t="shared" si="12"/>
        <v>810</v>
      </c>
      <c r="H100" s="104">
        <f t="shared" si="13"/>
        <v>891.00000000000011</v>
      </c>
      <c r="I100" s="102">
        <f>I99</f>
        <v>39900</v>
      </c>
      <c r="J100" s="83">
        <f t="shared" si="14"/>
        <v>32319000</v>
      </c>
      <c r="K100" s="84">
        <f t="shared" si="15"/>
        <v>29087100</v>
      </c>
      <c r="L100" s="84">
        <f t="shared" si="16"/>
        <v>25855200</v>
      </c>
      <c r="M100" s="85">
        <f t="shared" si="17"/>
        <v>81000</v>
      </c>
      <c r="P100"/>
      <c r="Q100"/>
      <c r="S100"/>
    </row>
    <row r="101" spans="1:19" s="1" customFormat="1" x14ac:dyDescent="0.25">
      <c r="A101" s="102">
        <v>100</v>
      </c>
      <c r="B101" s="105">
        <v>1104</v>
      </c>
      <c r="C101" s="105">
        <v>11</v>
      </c>
      <c r="D101" s="105" t="s">
        <v>11</v>
      </c>
      <c r="E101" s="105">
        <v>1045</v>
      </c>
      <c r="F101" s="105">
        <v>77</v>
      </c>
      <c r="G101" s="105">
        <f t="shared" si="12"/>
        <v>1122</v>
      </c>
      <c r="H101" s="104">
        <f t="shared" si="13"/>
        <v>1234.2</v>
      </c>
      <c r="I101" s="102">
        <f>I100</f>
        <v>39900</v>
      </c>
      <c r="J101" s="83">
        <f t="shared" si="14"/>
        <v>44767800</v>
      </c>
      <c r="K101" s="84">
        <f t="shared" si="15"/>
        <v>40291020</v>
      </c>
      <c r="L101" s="84">
        <f t="shared" si="16"/>
        <v>35814240</v>
      </c>
      <c r="M101" s="85">
        <f t="shared" si="17"/>
        <v>112000</v>
      </c>
      <c r="P101"/>
      <c r="Q101"/>
      <c r="S101"/>
    </row>
    <row r="102" spans="1:19" s="1" customFormat="1" x14ac:dyDescent="0.25">
      <c r="A102" s="102">
        <v>101</v>
      </c>
      <c r="B102" s="105">
        <v>1105</v>
      </c>
      <c r="C102" s="105">
        <v>11</v>
      </c>
      <c r="D102" s="105" t="s">
        <v>11</v>
      </c>
      <c r="E102" s="105">
        <v>1045</v>
      </c>
      <c r="F102" s="105">
        <v>81</v>
      </c>
      <c r="G102" s="105">
        <f t="shared" si="12"/>
        <v>1126</v>
      </c>
      <c r="H102" s="104">
        <f t="shared" si="13"/>
        <v>1238.6000000000001</v>
      </c>
      <c r="I102" s="102">
        <f>I101</f>
        <v>39900</v>
      </c>
      <c r="J102" s="83">
        <f t="shared" si="14"/>
        <v>44927400</v>
      </c>
      <c r="K102" s="84">
        <f t="shared" si="15"/>
        <v>40434660</v>
      </c>
      <c r="L102" s="84">
        <f t="shared" si="16"/>
        <v>35941920</v>
      </c>
      <c r="M102" s="85">
        <f t="shared" si="17"/>
        <v>112500</v>
      </c>
      <c r="P102"/>
      <c r="Q102"/>
      <c r="S102"/>
    </row>
    <row r="103" spans="1:19" s="1" customFormat="1" x14ac:dyDescent="0.25">
      <c r="A103" s="102">
        <v>102</v>
      </c>
      <c r="B103" s="105">
        <v>1106</v>
      </c>
      <c r="C103" s="105">
        <v>11</v>
      </c>
      <c r="D103" s="105" t="s">
        <v>13</v>
      </c>
      <c r="E103" s="105">
        <v>768</v>
      </c>
      <c r="F103" s="105">
        <v>41</v>
      </c>
      <c r="G103" s="105">
        <f t="shared" si="12"/>
        <v>809</v>
      </c>
      <c r="H103" s="104">
        <f t="shared" si="13"/>
        <v>889.90000000000009</v>
      </c>
      <c r="I103" s="102">
        <f t="shared" ref="I103" si="22">I102</f>
        <v>39900</v>
      </c>
      <c r="J103" s="83">
        <f t="shared" si="14"/>
        <v>32279100</v>
      </c>
      <c r="K103" s="84">
        <f t="shared" si="15"/>
        <v>29051190</v>
      </c>
      <c r="L103" s="84">
        <f t="shared" si="16"/>
        <v>25823280</v>
      </c>
      <c r="M103" s="85">
        <f t="shared" si="17"/>
        <v>80500</v>
      </c>
      <c r="P103"/>
      <c r="Q103"/>
      <c r="S103"/>
    </row>
    <row r="104" spans="1:19" s="1" customFormat="1" x14ac:dyDescent="0.25">
      <c r="A104" s="102">
        <v>103</v>
      </c>
      <c r="B104" s="105">
        <v>1107</v>
      </c>
      <c r="C104" s="105">
        <v>11</v>
      </c>
      <c r="D104" s="105" t="s">
        <v>13</v>
      </c>
      <c r="E104" s="105">
        <v>768</v>
      </c>
      <c r="F104" s="105">
        <v>40</v>
      </c>
      <c r="G104" s="105">
        <f t="shared" si="12"/>
        <v>808</v>
      </c>
      <c r="H104" s="104">
        <f t="shared" si="13"/>
        <v>888.80000000000007</v>
      </c>
      <c r="I104" s="102">
        <f>I103</f>
        <v>39900</v>
      </c>
      <c r="J104" s="83">
        <f t="shared" si="14"/>
        <v>32239200</v>
      </c>
      <c r="K104" s="84">
        <f t="shared" si="15"/>
        <v>29015280</v>
      </c>
      <c r="L104" s="84">
        <f t="shared" si="16"/>
        <v>25791360</v>
      </c>
      <c r="M104" s="85">
        <f t="shared" si="17"/>
        <v>80500</v>
      </c>
      <c r="P104"/>
      <c r="Q104"/>
      <c r="S104"/>
    </row>
    <row r="105" spans="1:19" s="1" customFormat="1" x14ac:dyDescent="0.25">
      <c r="A105" s="102">
        <v>104</v>
      </c>
      <c r="B105" s="105">
        <v>1108</v>
      </c>
      <c r="C105" s="105">
        <v>11</v>
      </c>
      <c r="D105" s="105" t="s">
        <v>11</v>
      </c>
      <c r="E105" s="105">
        <v>992</v>
      </c>
      <c r="F105" s="105">
        <v>53</v>
      </c>
      <c r="G105" s="105">
        <f t="shared" si="12"/>
        <v>1045</v>
      </c>
      <c r="H105" s="104">
        <f t="shared" si="13"/>
        <v>1149.5</v>
      </c>
      <c r="I105" s="102">
        <f>I104</f>
        <v>39900</v>
      </c>
      <c r="J105" s="83">
        <f t="shared" si="14"/>
        <v>41695500</v>
      </c>
      <c r="K105" s="84">
        <f t="shared" si="15"/>
        <v>37525950</v>
      </c>
      <c r="L105" s="84">
        <f t="shared" si="16"/>
        <v>33356400</v>
      </c>
      <c r="M105" s="85">
        <f t="shared" si="17"/>
        <v>104000</v>
      </c>
      <c r="P105"/>
      <c r="Q105"/>
      <c r="S105"/>
    </row>
    <row r="106" spans="1:19" s="1" customFormat="1" x14ac:dyDescent="0.25">
      <c r="A106" s="102">
        <v>105</v>
      </c>
      <c r="B106" s="105">
        <v>1201</v>
      </c>
      <c r="C106" s="105">
        <v>12</v>
      </c>
      <c r="D106" s="105" t="s">
        <v>11</v>
      </c>
      <c r="E106" s="105">
        <v>992</v>
      </c>
      <c r="F106" s="105">
        <v>50</v>
      </c>
      <c r="G106" s="105">
        <f t="shared" si="12"/>
        <v>1042</v>
      </c>
      <c r="H106" s="104">
        <f t="shared" si="13"/>
        <v>1146.2</v>
      </c>
      <c r="I106" s="102">
        <f>I105+140</f>
        <v>40040</v>
      </c>
      <c r="J106" s="83">
        <f t="shared" si="14"/>
        <v>41721680</v>
      </c>
      <c r="K106" s="84">
        <f t="shared" si="15"/>
        <v>37549512</v>
      </c>
      <c r="L106" s="84">
        <f t="shared" si="16"/>
        <v>33377344</v>
      </c>
      <c r="M106" s="85">
        <f t="shared" si="17"/>
        <v>104500</v>
      </c>
      <c r="P106"/>
      <c r="Q106"/>
      <c r="S106"/>
    </row>
    <row r="107" spans="1:19" s="1" customFormat="1" x14ac:dyDescent="0.25">
      <c r="A107" s="102">
        <v>106</v>
      </c>
      <c r="B107" s="105">
        <v>1202</v>
      </c>
      <c r="C107" s="105">
        <v>12</v>
      </c>
      <c r="D107" s="105" t="s">
        <v>13</v>
      </c>
      <c r="E107" s="105">
        <v>768</v>
      </c>
      <c r="F107" s="105">
        <v>42</v>
      </c>
      <c r="G107" s="105">
        <f t="shared" si="12"/>
        <v>810</v>
      </c>
      <c r="H107" s="104">
        <f t="shared" si="13"/>
        <v>891.00000000000011</v>
      </c>
      <c r="I107" s="102">
        <f>I106</f>
        <v>40040</v>
      </c>
      <c r="J107" s="83">
        <f t="shared" si="14"/>
        <v>32432400</v>
      </c>
      <c r="K107" s="84">
        <f t="shared" si="15"/>
        <v>29189160</v>
      </c>
      <c r="L107" s="84">
        <f t="shared" si="16"/>
        <v>25945920</v>
      </c>
      <c r="M107" s="85">
        <f t="shared" si="17"/>
        <v>81000</v>
      </c>
      <c r="P107"/>
      <c r="Q107"/>
      <c r="S107"/>
    </row>
    <row r="108" spans="1:19" s="1" customFormat="1" x14ac:dyDescent="0.25">
      <c r="A108" s="102">
        <v>107</v>
      </c>
      <c r="B108" s="105">
        <v>1203</v>
      </c>
      <c r="C108" s="105">
        <v>12</v>
      </c>
      <c r="D108" s="105" t="s">
        <v>13</v>
      </c>
      <c r="E108" s="105">
        <v>768</v>
      </c>
      <c r="F108" s="105">
        <v>42</v>
      </c>
      <c r="G108" s="105">
        <f t="shared" si="12"/>
        <v>810</v>
      </c>
      <c r="H108" s="104">
        <f t="shared" si="13"/>
        <v>891.00000000000011</v>
      </c>
      <c r="I108" s="102">
        <f>I107</f>
        <v>40040</v>
      </c>
      <c r="J108" s="83">
        <f t="shared" si="14"/>
        <v>32432400</v>
      </c>
      <c r="K108" s="84">
        <f t="shared" si="15"/>
        <v>29189160</v>
      </c>
      <c r="L108" s="84">
        <f t="shared" si="16"/>
        <v>25945920</v>
      </c>
      <c r="M108" s="85">
        <f t="shared" si="17"/>
        <v>81000</v>
      </c>
      <c r="P108"/>
      <c r="Q108"/>
      <c r="S108"/>
    </row>
    <row r="109" spans="1:19" s="1" customFormat="1" x14ac:dyDescent="0.25">
      <c r="A109" s="102">
        <v>108</v>
      </c>
      <c r="B109" s="105">
        <v>1204</v>
      </c>
      <c r="C109" s="105">
        <v>12</v>
      </c>
      <c r="D109" s="105" t="s">
        <v>11</v>
      </c>
      <c r="E109" s="105">
        <v>1045</v>
      </c>
      <c r="F109" s="105">
        <v>77</v>
      </c>
      <c r="G109" s="105">
        <f t="shared" si="12"/>
        <v>1122</v>
      </c>
      <c r="H109" s="104">
        <f t="shared" si="13"/>
        <v>1234.2</v>
      </c>
      <c r="I109" s="102">
        <f>I108</f>
        <v>40040</v>
      </c>
      <c r="J109" s="83">
        <f t="shared" si="14"/>
        <v>44924880</v>
      </c>
      <c r="K109" s="84">
        <f t="shared" si="15"/>
        <v>40432392</v>
      </c>
      <c r="L109" s="84">
        <f t="shared" si="16"/>
        <v>35939904</v>
      </c>
      <c r="M109" s="85">
        <f t="shared" si="17"/>
        <v>112500</v>
      </c>
      <c r="P109"/>
      <c r="Q109"/>
      <c r="S109"/>
    </row>
    <row r="110" spans="1:19" s="1" customFormat="1" x14ac:dyDescent="0.25">
      <c r="A110" s="102">
        <v>109</v>
      </c>
      <c r="B110" s="105">
        <v>1205</v>
      </c>
      <c r="C110" s="105">
        <v>12</v>
      </c>
      <c r="D110" s="105" t="s">
        <v>11</v>
      </c>
      <c r="E110" s="105">
        <v>1045</v>
      </c>
      <c r="F110" s="105">
        <v>81</v>
      </c>
      <c r="G110" s="105">
        <f t="shared" si="12"/>
        <v>1126</v>
      </c>
      <c r="H110" s="104">
        <f t="shared" si="13"/>
        <v>1238.6000000000001</v>
      </c>
      <c r="I110" s="102">
        <f>I109</f>
        <v>40040</v>
      </c>
      <c r="J110" s="83">
        <f t="shared" si="14"/>
        <v>45085040</v>
      </c>
      <c r="K110" s="84">
        <f t="shared" si="15"/>
        <v>40576536</v>
      </c>
      <c r="L110" s="84">
        <f t="shared" si="16"/>
        <v>36068032</v>
      </c>
      <c r="M110" s="85">
        <f t="shared" si="17"/>
        <v>112500</v>
      </c>
      <c r="P110"/>
      <c r="Q110"/>
      <c r="S110"/>
    </row>
    <row r="111" spans="1:19" s="1" customFormat="1" x14ac:dyDescent="0.25">
      <c r="A111" s="102">
        <v>110</v>
      </c>
      <c r="B111" s="105">
        <v>1206</v>
      </c>
      <c r="C111" s="105">
        <v>12</v>
      </c>
      <c r="D111" s="105" t="s">
        <v>13</v>
      </c>
      <c r="E111" s="105">
        <v>768</v>
      </c>
      <c r="F111" s="105">
        <v>41</v>
      </c>
      <c r="G111" s="105">
        <f t="shared" si="12"/>
        <v>809</v>
      </c>
      <c r="H111" s="104">
        <f t="shared" si="13"/>
        <v>889.90000000000009</v>
      </c>
      <c r="I111" s="102">
        <f t="shared" ref="I111" si="23">I110</f>
        <v>40040</v>
      </c>
      <c r="J111" s="83">
        <f t="shared" si="14"/>
        <v>32392360</v>
      </c>
      <c r="K111" s="84">
        <f t="shared" si="15"/>
        <v>29153124</v>
      </c>
      <c r="L111" s="84">
        <f t="shared" si="16"/>
        <v>25913888</v>
      </c>
      <c r="M111" s="85">
        <f t="shared" si="17"/>
        <v>81000</v>
      </c>
      <c r="P111"/>
      <c r="Q111"/>
      <c r="S111"/>
    </row>
    <row r="112" spans="1:19" s="1" customFormat="1" x14ac:dyDescent="0.25">
      <c r="A112" s="102">
        <v>111</v>
      </c>
      <c r="B112" s="105">
        <v>1207</v>
      </c>
      <c r="C112" s="105">
        <v>12</v>
      </c>
      <c r="D112" s="105" t="s">
        <v>13</v>
      </c>
      <c r="E112" s="105">
        <v>768</v>
      </c>
      <c r="F112" s="105">
        <v>40</v>
      </c>
      <c r="G112" s="105">
        <f t="shared" si="12"/>
        <v>808</v>
      </c>
      <c r="H112" s="104">
        <f t="shared" si="13"/>
        <v>888.80000000000007</v>
      </c>
      <c r="I112" s="102">
        <f>I111</f>
        <v>40040</v>
      </c>
      <c r="J112" s="83">
        <f t="shared" si="14"/>
        <v>32352320</v>
      </c>
      <c r="K112" s="84">
        <f t="shared" si="15"/>
        <v>29117088</v>
      </c>
      <c r="L112" s="84">
        <f t="shared" si="16"/>
        <v>25881856</v>
      </c>
      <c r="M112" s="85">
        <f t="shared" si="17"/>
        <v>81000</v>
      </c>
      <c r="P112"/>
      <c r="Q112"/>
      <c r="S112"/>
    </row>
    <row r="113" spans="1:19" s="1" customFormat="1" x14ac:dyDescent="0.25">
      <c r="A113" s="102">
        <v>112</v>
      </c>
      <c r="B113" s="105">
        <v>1208</v>
      </c>
      <c r="C113" s="105">
        <v>12</v>
      </c>
      <c r="D113" s="105" t="s">
        <v>11</v>
      </c>
      <c r="E113" s="105">
        <v>992</v>
      </c>
      <c r="F113" s="105">
        <v>53</v>
      </c>
      <c r="G113" s="105">
        <f t="shared" si="12"/>
        <v>1045</v>
      </c>
      <c r="H113" s="104">
        <f t="shared" si="13"/>
        <v>1149.5</v>
      </c>
      <c r="I113" s="102">
        <f>I112</f>
        <v>40040</v>
      </c>
      <c r="J113" s="83">
        <f t="shared" si="14"/>
        <v>41841800</v>
      </c>
      <c r="K113" s="84">
        <f t="shared" si="15"/>
        <v>37657620</v>
      </c>
      <c r="L113" s="84">
        <f t="shared" si="16"/>
        <v>33473440</v>
      </c>
      <c r="M113" s="85">
        <f t="shared" si="17"/>
        <v>104500</v>
      </c>
      <c r="P113"/>
      <c r="Q113"/>
      <c r="S113"/>
    </row>
    <row r="114" spans="1:19" s="1" customFormat="1" x14ac:dyDescent="0.25">
      <c r="A114" s="102">
        <v>113</v>
      </c>
      <c r="B114" s="105">
        <v>1301</v>
      </c>
      <c r="C114" s="105">
        <v>13</v>
      </c>
      <c r="D114" s="105" t="s">
        <v>11</v>
      </c>
      <c r="E114" s="105">
        <v>992</v>
      </c>
      <c r="F114" s="105">
        <v>50</v>
      </c>
      <c r="G114" s="105">
        <f t="shared" si="12"/>
        <v>1042</v>
      </c>
      <c r="H114" s="104">
        <f t="shared" si="13"/>
        <v>1146.2</v>
      </c>
      <c r="I114" s="102">
        <f>I113+140</f>
        <v>40180</v>
      </c>
      <c r="J114" s="83">
        <f t="shared" si="14"/>
        <v>41867560</v>
      </c>
      <c r="K114" s="84">
        <f t="shared" si="15"/>
        <v>37680804</v>
      </c>
      <c r="L114" s="84">
        <f t="shared" si="16"/>
        <v>33494048</v>
      </c>
      <c r="M114" s="85">
        <f t="shared" si="17"/>
        <v>104500</v>
      </c>
      <c r="P114"/>
      <c r="Q114"/>
      <c r="S114"/>
    </row>
    <row r="115" spans="1:19" s="1" customFormat="1" x14ac:dyDescent="0.25">
      <c r="A115" s="102">
        <v>114</v>
      </c>
      <c r="B115" s="105">
        <v>1302</v>
      </c>
      <c r="C115" s="105">
        <v>13</v>
      </c>
      <c r="D115" s="105" t="s">
        <v>13</v>
      </c>
      <c r="E115" s="105">
        <v>768</v>
      </c>
      <c r="F115" s="105">
        <v>42</v>
      </c>
      <c r="G115" s="105">
        <f t="shared" si="12"/>
        <v>810</v>
      </c>
      <c r="H115" s="104">
        <f t="shared" si="13"/>
        <v>891.00000000000011</v>
      </c>
      <c r="I115" s="102">
        <f>I114</f>
        <v>40180</v>
      </c>
      <c r="J115" s="83">
        <f t="shared" si="14"/>
        <v>32545800</v>
      </c>
      <c r="K115" s="84">
        <f t="shared" si="15"/>
        <v>29291220</v>
      </c>
      <c r="L115" s="84">
        <f t="shared" si="16"/>
        <v>26036640</v>
      </c>
      <c r="M115" s="85">
        <f t="shared" si="17"/>
        <v>81500</v>
      </c>
      <c r="P115"/>
      <c r="Q115"/>
      <c r="S115"/>
    </row>
    <row r="116" spans="1:19" s="1" customFormat="1" x14ac:dyDescent="0.25">
      <c r="A116" s="102">
        <v>115</v>
      </c>
      <c r="B116" s="105">
        <v>1303</v>
      </c>
      <c r="C116" s="105">
        <v>13</v>
      </c>
      <c r="D116" s="105" t="s">
        <v>13</v>
      </c>
      <c r="E116" s="105">
        <v>768</v>
      </c>
      <c r="F116" s="105">
        <v>42</v>
      </c>
      <c r="G116" s="105">
        <f t="shared" si="12"/>
        <v>810</v>
      </c>
      <c r="H116" s="104">
        <f t="shared" si="13"/>
        <v>891.00000000000011</v>
      </c>
      <c r="I116" s="102">
        <f>I115</f>
        <v>40180</v>
      </c>
      <c r="J116" s="83">
        <f t="shared" si="14"/>
        <v>32545800</v>
      </c>
      <c r="K116" s="84">
        <f t="shared" si="15"/>
        <v>29291220</v>
      </c>
      <c r="L116" s="84">
        <f t="shared" si="16"/>
        <v>26036640</v>
      </c>
      <c r="M116" s="85">
        <f t="shared" si="17"/>
        <v>81500</v>
      </c>
      <c r="P116"/>
      <c r="Q116"/>
      <c r="S116"/>
    </row>
    <row r="117" spans="1:19" s="1" customFormat="1" x14ac:dyDescent="0.25">
      <c r="A117" s="102">
        <v>116</v>
      </c>
      <c r="B117" s="105">
        <v>1304</v>
      </c>
      <c r="C117" s="105">
        <v>13</v>
      </c>
      <c r="D117" s="105" t="s">
        <v>11</v>
      </c>
      <c r="E117" s="105">
        <v>1045</v>
      </c>
      <c r="F117" s="105">
        <v>77</v>
      </c>
      <c r="G117" s="105">
        <f t="shared" si="12"/>
        <v>1122</v>
      </c>
      <c r="H117" s="104">
        <f t="shared" si="13"/>
        <v>1234.2</v>
      </c>
      <c r="I117" s="102">
        <f>I116</f>
        <v>40180</v>
      </c>
      <c r="J117" s="83">
        <f t="shared" si="14"/>
        <v>45081960</v>
      </c>
      <c r="K117" s="84">
        <f t="shared" si="15"/>
        <v>40573764</v>
      </c>
      <c r="L117" s="84">
        <f t="shared" si="16"/>
        <v>36065568</v>
      </c>
      <c r="M117" s="85">
        <f t="shared" si="17"/>
        <v>112500</v>
      </c>
      <c r="P117"/>
      <c r="Q117"/>
      <c r="S117"/>
    </row>
    <row r="118" spans="1:19" s="1" customFormat="1" x14ac:dyDescent="0.25">
      <c r="A118" s="102">
        <v>117</v>
      </c>
      <c r="B118" s="105">
        <v>1305</v>
      </c>
      <c r="C118" s="105">
        <v>13</v>
      </c>
      <c r="D118" s="105" t="s">
        <v>11</v>
      </c>
      <c r="E118" s="105">
        <v>1045</v>
      </c>
      <c r="F118" s="105">
        <v>81</v>
      </c>
      <c r="G118" s="105">
        <f t="shared" si="12"/>
        <v>1126</v>
      </c>
      <c r="H118" s="104">
        <f t="shared" si="13"/>
        <v>1238.6000000000001</v>
      </c>
      <c r="I118" s="102">
        <f>I117</f>
        <v>40180</v>
      </c>
      <c r="J118" s="83">
        <f t="shared" si="14"/>
        <v>45242680</v>
      </c>
      <c r="K118" s="84">
        <f t="shared" si="15"/>
        <v>40718412</v>
      </c>
      <c r="L118" s="84">
        <f t="shared" si="16"/>
        <v>36194144</v>
      </c>
      <c r="M118" s="85">
        <f t="shared" si="17"/>
        <v>113000</v>
      </c>
      <c r="P118"/>
      <c r="Q118"/>
      <c r="S118"/>
    </row>
    <row r="119" spans="1:19" s="1" customFormat="1" x14ac:dyDescent="0.25">
      <c r="A119" s="102">
        <v>118</v>
      </c>
      <c r="B119" s="105">
        <v>1306</v>
      </c>
      <c r="C119" s="105">
        <v>13</v>
      </c>
      <c r="D119" s="105" t="s">
        <v>13</v>
      </c>
      <c r="E119" s="105">
        <v>768</v>
      </c>
      <c r="F119" s="105">
        <v>41</v>
      </c>
      <c r="G119" s="105">
        <f t="shared" si="12"/>
        <v>809</v>
      </c>
      <c r="H119" s="104">
        <f t="shared" si="13"/>
        <v>889.90000000000009</v>
      </c>
      <c r="I119" s="102">
        <f t="shared" ref="I119" si="24">I118</f>
        <v>40180</v>
      </c>
      <c r="J119" s="83">
        <f t="shared" si="14"/>
        <v>32505620</v>
      </c>
      <c r="K119" s="84">
        <f t="shared" si="15"/>
        <v>29255058</v>
      </c>
      <c r="L119" s="84">
        <f t="shared" si="16"/>
        <v>26004496</v>
      </c>
      <c r="M119" s="85">
        <f t="shared" si="17"/>
        <v>81500</v>
      </c>
      <c r="P119"/>
      <c r="Q119"/>
      <c r="S119"/>
    </row>
    <row r="120" spans="1:19" s="1" customFormat="1" x14ac:dyDescent="0.25">
      <c r="A120" s="102">
        <v>119</v>
      </c>
      <c r="B120" s="105">
        <v>1307</v>
      </c>
      <c r="C120" s="105">
        <v>13</v>
      </c>
      <c r="D120" s="105" t="s">
        <v>13</v>
      </c>
      <c r="E120" s="105">
        <v>768</v>
      </c>
      <c r="F120" s="105">
        <v>40</v>
      </c>
      <c r="G120" s="105">
        <f t="shared" si="12"/>
        <v>808</v>
      </c>
      <c r="H120" s="104">
        <f t="shared" si="13"/>
        <v>888.80000000000007</v>
      </c>
      <c r="I120" s="102">
        <f>I119</f>
        <v>40180</v>
      </c>
      <c r="J120" s="83">
        <f t="shared" si="14"/>
        <v>32465440</v>
      </c>
      <c r="K120" s="84">
        <f t="shared" si="15"/>
        <v>29218896</v>
      </c>
      <c r="L120" s="84">
        <f t="shared" si="16"/>
        <v>25972352</v>
      </c>
      <c r="M120" s="85">
        <f t="shared" si="17"/>
        <v>81000</v>
      </c>
      <c r="P120"/>
      <c r="Q120"/>
      <c r="S120"/>
    </row>
    <row r="121" spans="1:19" s="1" customFormat="1" x14ac:dyDescent="0.25">
      <c r="A121" s="102">
        <v>120</v>
      </c>
      <c r="B121" s="105">
        <v>1308</v>
      </c>
      <c r="C121" s="105">
        <v>13</v>
      </c>
      <c r="D121" s="105" t="s">
        <v>11</v>
      </c>
      <c r="E121" s="105">
        <v>992</v>
      </c>
      <c r="F121" s="105">
        <v>53</v>
      </c>
      <c r="G121" s="105">
        <f t="shared" si="12"/>
        <v>1045</v>
      </c>
      <c r="H121" s="104">
        <f t="shared" si="13"/>
        <v>1149.5</v>
      </c>
      <c r="I121" s="102">
        <f>I120</f>
        <v>40180</v>
      </c>
      <c r="J121" s="83">
        <f t="shared" si="14"/>
        <v>41988100</v>
      </c>
      <c r="K121" s="84">
        <f t="shared" si="15"/>
        <v>37789290</v>
      </c>
      <c r="L121" s="84">
        <f t="shared" si="16"/>
        <v>33590480</v>
      </c>
      <c r="M121" s="85">
        <f t="shared" si="17"/>
        <v>105000</v>
      </c>
      <c r="P121"/>
      <c r="Q121"/>
      <c r="S121"/>
    </row>
    <row r="122" spans="1:19" s="1" customFormat="1" x14ac:dyDescent="0.25">
      <c r="A122" s="102">
        <v>121</v>
      </c>
      <c r="B122" s="105">
        <v>1401</v>
      </c>
      <c r="C122" s="105">
        <v>14</v>
      </c>
      <c r="D122" s="105" t="s">
        <v>11</v>
      </c>
      <c r="E122" s="105">
        <v>992</v>
      </c>
      <c r="F122" s="105">
        <v>50</v>
      </c>
      <c r="G122" s="105">
        <f t="shared" si="12"/>
        <v>1042</v>
      </c>
      <c r="H122" s="104">
        <f t="shared" si="13"/>
        <v>1146.2</v>
      </c>
      <c r="I122" s="102">
        <f>I121+140</f>
        <v>40320</v>
      </c>
      <c r="J122" s="83">
        <f t="shared" si="14"/>
        <v>42013440</v>
      </c>
      <c r="K122" s="84">
        <f t="shared" si="15"/>
        <v>37812096</v>
      </c>
      <c r="L122" s="84">
        <f t="shared" si="16"/>
        <v>33610752</v>
      </c>
      <c r="M122" s="85">
        <f t="shared" si="17"/>
        <v>105000</v>
      </c>
      <c r="P122"/>
      <c r="Q122"/>
      <c r="S122"/>
    </row>
    <row r="123" spans="1:19" s="1" customFormat="1" x14ac:dyDescent="0.25">
      <c r="A123" s="102">
        <v>122</v>
      </c>
      <c r="B123" s="105">
        <v>1402</v>
      </c>
      <c r="C123" s="105">
        <v>14</v>
      </c>
      <c r="D123" s="105" t="s">
        <v>13</v>
      </c>
      <c r="E123" s="105">
        <v>768</v>
      </c>
      <c r="F123" s="105">
        <v>42</v>
      </c>
      <c r="G123" s="105">
        <f t="shared" si="12"/>
        <v>810</v>
      </c>
      <c r="H123" s="104">
        <f t="shared" si="13"/>
        <v>891.00000000000011</v>
      </c>
      <c r="I123" s="102">
        <f>I122</f>
        <v>40320</v>
      </c>
      <c r="J123" s="83">
        <f t="shared" si="14"/>
        <v>32659200</v>
      </c>
      <c r="K123" s="84">
        <f t="shared" si="15"/>
        <v>29393280</v>
      </c>
      <c r="L123" s="84">
        <f t="shared" si="16"/>
        <v>26127360</v>
      </c>
      <c r="M123" s="85">
        <f t="shared" si="17"/>
        <v>81500</v>
      </c>
      <c r="P123"/>
      <c r="Q123"/>
      <c r="S123"/>
    </row>
    <row r="124" spans="1:19" s="1" customFormat="1" x14ac:dyDescent="0.25">
      <c r="A124" s="102">
        <v>123</v>
      </c>
      <c r="B124" s="105">
        <v>1403</v>
      </c>
      <c r="C124" s="105">
        <v>14</v>
      </c>
      <c r="D124" s="105" t="s">
        <v>13</v>
      </c>
      <c r="E124" s="105">
        <v>768</v>
      </c>
      <c r="F124" s="105">
        <v>42</v>
      </c>
      <c r="G124" s="105">
        <f t="shared" si="12"/>
        <v>810</v>
      </c>
      <c r="H124" s="104">
        <f t="shared" si="13"/>
        <v>891.00000000000011</v>
      </c>
      <c r="I124" s="102">
        <f>I123</f>
        <v>40320</v>
      </c>
      <c r="J124" s="83">
        <f t="shared" si="14"/>
        <v>32659200</v>
      </c>
      <c r="K124" s="84">
        <f t="shared" si="15"/>
        <v>29393280</v>
      </c>
      <c r="L124" s="84">
        <f t="shared" si="16"/>
        <v>26127360</v>
      </c>
      <c r="M124" s="85">
        <f t="shared" si="17"/>
        <v>81500</v>
      </c>
      <c r="P124"/>
      <c r="Q124"/>
      <c r="S124"/>
    </row>
    <row r="125" spans="1:19" s="1" customFormat="1" x14ac:dyDescent="0.25">
      <c r="A125" s="102">
        <v>124</v>
      </c>
      <c r="B125" s="105">
        <v>1404</v>
      </c>
      <c r="C125" s="105">
        <v>14</v>
      </c>
      <c r="D125" s="105" t="s">
        <v>11</v>
      </c>
      <c r="E125" s="105">
        <v>1045</v>
      </c>
      <c r="F125" s="105">
        <v>77</v>
      </c>
      <c r="G125" s="105">
        <f t="shared" si="12"/>
        <v>1122</v>
      </c>
      <c r="H125" s="104">
        <f t="shared" si="13"/>
        <v>1234.2</v>
      </c>
      <c r="I125" s="102">
        <f>I124</f>
        <v>40320</v>
      </c>
      <c r="J125" s="83">
        <f t="shared" si="14"/>
        <v>45239040</v>
      </c>
      <c r="K125" s="84">
        <f t="shared" si="15"/>
        <v>40715136</v>
      </c>
      <c r="L125" s="84">
        <f t="shared" si="16"/>
        <v>36191232</v>
      </c>
      <c r="M125" s="85">
        <f t="shared" si="17"/>
        <v>113000</v>
      </c>
      <c r="P125"/>
      <c r="Q125"/>
      <c r="S125"/>
    </row>
    <row r="126" spans="1:19" s="1" customFormat="1" x14ac:dyDescent="0.25">
      <c r="A126" s="102">
        <v>125</v>
      </c>
      <c r="B126" s="105">
        <v>1405</v>
      </c>
      <c r="C126" s="105">
        <v>14</v>
      </c>
      <c r="D126" s="105" t="s">
        <v>11</v>
      </c>
      <c r="E126" s="105">
        <v>1045</v>
      </c>
      <c r="F126" s="105">
        <v>81</v>
      </c>
      <c r="G126" s="105">
        <f t="shared" si="12"/>
        <v>1126</v>
      </c>
      <c r="H126" s="104">
        <f t="shared" si="13"/>
        <v>1238.6000000000001</v>
      </c>
      <c r="I126" s="102">
        <f>I125</f>
        <v>40320</v>
      </c>
      <c r="J126" s="83">
        <f t="shared" si="14"/>
        <v>45400320</v>
      </c>
      <c r="K126" s="84">
        <f t="shared" si="15"/>
        <v>40860288</v>
      </c>
      <c r="L126" s="84">
        <f t="shared" si="16"/>
        <v>36320256</v>
      </c>
      <c r="M126" s="85">
        <f t="shared" si="17"/>
        <v>113500</v>
      </c>
      <c r="P126"/>
      <c r="Q126"/>
      <c r="S126"/>
    </row>
    <row r="127" spans="1:19" s="1" customFormat="1" x14ac:dyDescent="0.25">
      <c r="A127" s="102">
        <v>126</v>
      </c>
      <c r="B127" s="105">
        <v>1406</v>
      </c>
      <c r="C127" s="105">
        <v>14</v>
      </c>
      <c r="D127" s="105" t="s">
        <v>13</v>
      </c>
      <c r="E127" s="105">
        <v>768</v>
      </c>
      <c r="F127" s="105">
        <v>41</v>
      </c>
      <c r="G127" s="105">
        <f t="shared" si="12"/>
        <v>809</v>
      </c>
      <c r="H127" s="104">
        <f t="shared" si="13"/>
        <v>889.90000000000009</v>
      </c>
      <c r="I127" s="102">
        <f t="shared" ref="I127" si="25">I126</f>
        <v>40320</v>
      </c>
      <c r="J127" s="83">
        <f t="shared" si="14"/>
        <v>32618880</v>
      </c>
      <c r="K127" s="84">
        <f t="shared" si="15"/>
        <v>29356992</v>
      </c>
      <c r="L127" s="84">
        <f t="shared" si="16"/>
        <v>26095104</v>
      </c>
      <c r="M127" s="85">
        <f t="shared" si="17"/>
        <v>81500</v>
      </c>
      <c r="P127"/>
      <c r="Q127"/>
      <c r="S127"/>
    </row>
    <row r="128" spans="1:19" s="1" customFormat="1" x14ac:dyDescent="0.25">
      <c r="A128" s="102">
        <v>127</v>
      </c>
      <c r="B128" s="105">
        <v>1407</v>
      </c>
      <c r="C128" s="105">
        <v>14</v>
      </c>
      <c r="D128" s="105" t="s">
        <v>13</v>
      </c>
      <c r="E128" s="105">
        <v>768</v>
      </c>
      <c r="F128" s="105">
        <v>40</v>
      </c>
      <c r="G128" s="105">
        <f t="shared" si="12"/>
        <v>808</v>
      </c>
      <c r="H128" s="104">
        <f t="shared" si="13"/>
        <v>888.80000000000007</v>
      </c>
      <c r="I128" s="102">
        <f>I127</f>
        <v>40320</v>
      </c>
      <c r="J128" s="83">
        <f t="shared" si="14"/>
        <v>32578560</v>
      </c>
      <c r="K128" s="84">
        <f t="shared" si="15"/>
        <v>29320704</v>
      </c>
      <c r="L128" s="84">
        <f t="shared" si="16"/>
        <v>26062848</v>
      </c>
      <c r="M128" s="85">
        <f t="shared" si="17"/>
        <v>81500</v>
      </c>
      <c r="P128"/>
      <c r="Q128"/>
      <c r="S128"/>
    </row>
    <row r="129" spans="1:19" s="1" customFormat="1" x14ac:dyDescent="0.25">
      <c r="A129" s="102">
        <v>128</v>
      </c>
      <c r="B129" s="105">
        <v>1408</v>
      </c>
      <c r="C129" s="105">
        <v>14</v>
      </c>
      <c r="D129" s="105" t="s">
        <v>11</v>
      </c>
      <c r="E129" s="105">
        <v>992</v>
      </c>
      <c r="F129" s="105">
        <v>53</v>
      </c>
      <c r="G129" s="105">
        <f t="shared" si="12"/>
        <v>1045</v>
      </c>
      <c r="H129" s="104">
        <f t="shared" si="13"/>
        <v>1149.5</v>
      </c>
      <c r="I129" s="102">
        <f>I128</f>
        <v>40320</v>
      </c>
      <c r="J129" s="83">
        <f t="shared" si="14"/>
        <v>42134400</v>
      </c>
      <c r="K129" s="84">
        <f t="shared" si="15"/>
        <v>37920960</v>
      </c>
      <c r="L129" s="84">
        <f t="shared" si="16"/>
        <v>33707520</v>
      </c>
      <c r="M129" s="85">
        <f t="shared" si="17"/>
        <v>105500</v>
      </c>
      <c r="P129"/>
      <c r="Q129"/>
      <c r="S129"/>
    </row>
    <row r="130" spans="1:19" s="1" customFormat="1" x14ac:dyDescent="0.25">
      <c r="A130" s="102">
        <v>129</v>
      </c>
      <c r="B130" s="105">
        <v>1503</v>
      </c>
      <c r="C130" s="105">
        <v>15</v>
      </c>
      <c r="D130" s="105" t="s">
        <v>13</v>
      </c>
      <c r="E130" s="103">
        <v>768.03</v>
      </c>
      <c r="F130" s="103">
        <v>42.195</v>
      </c>
      <c r="G130" s="103">
        <f t="shared" si="12"/>
        <v>810.22500000000002</v>
      </c>
      <c r="H130" s="104">
        <f t="shared" si="13"/>
        <v>891.24750000000006</v>
      </c>
      <c r="I130" s="102">
        <f>I129+140</f>
        <v>40460</v>
      </c>
      <c r="J130" s="83">
        <f t="shared" si="14"/>
        <v>32781703.5</v>
      </c>
      <c r="K130" s="84">
        <f t="shared" si="15"/>
        <v>29503533.150000002</v>
      </c>
      <c r="L130" s="84">
        <f t="shared" si="16"/>
        <v>26225362.800000001</v>
      </c>
      <c r="M130" s="85">
        <f t="shared" si="17"/>
        <v>82000</v>
      </c>
      <c r="P130"/>
      <c r="Q130"/>
      <c r="S130"/>
    </row>
    <row r="131" spans="1:19" s="1" customFormat="1" x14ac:dyDescent="0.25">
      <c r="A131" s="102">
        <v>130</v>
      </c>
      <c r="B131" s="105">
        <v>1504</v>
      </c>
      <c r="C131" s="105">
        <v>15</v>
      </c>
      <c r="D131" s="105" t="s">
        <v>11</v>
      </c>
      <c r="E131" s="103">
        <v>1045.4860000000001</v>
      </c>
      <c r="F131" s="103">
        <v>77.372</v>
      </c>
      <c r="G131" s="103">
        <f t="shared" ref="G131:G194" si="26">E131+F131</f>
        <v>1122.8580000000002</v>
      </c>
      <c r="H131" s="104">
        <f t="shared" ref="H131:H194" si="27">G131*1.1</f>
        <v>1235.1438000000003</v>
      </c>
      <c r="I131" s="102">
        <f>I130</f>
        <v>40460</v>
      </c>
      <c r="J131" s="83">
        <f t="shared" ref="J131:J194" si="28">G131*I131</f>
        <v>45430834.680000007</v>
      </c>
      <c r="K131" s="84">
        <f t="shared" ref="K131:K194" si="29">J131*0.9</f>
        <v>40887751.212000005</v>
      </c>
      <c r="L131" s="84">
        <f t="shared" ref="L131:L194" si="30">J131*0.8</f>
        <v>36344667.74400001</v>
      </c>
      <c r="M131" s="85">
        <f t="shared" ref="M131:M194" si="31">MROUND((J131*0.03/12),500)</f>
        <v>113500</v>
      </c>
      <c r="P131"/>
      <c r="Q131"/>
      <c r="S131"/>
    </row>
    <row r="132" spans="1:19" s="1" customFormat="1" x14ac:dyDescent="0.25">
      <c r="A132" s="102">
        <v>131</v>
      </c>
      <c r="B132" s="105">
        <v>1505</v>
      </c>
      <c r="C132" s="105">
        <v>15</v>
      </c>
      <c r="D132" s="105" t="s">
        <v>11</v>
      </c>
      <c r="E132" s="103">
        <v>1045.431</v>
      </c>
      <c r="F132" s="103">
        <v>81.278999999999996</v>
      </c>
      <c r="G132" s="103">
        <f t="shared" si="26"/>
        <v>1126.71</v>
      </c>
      <c r="H132" s="104">
        <f t="shared" si="27"/>
        <v>1239.3810000000001</v>
      </c>
      <c r="I132" s="102">
        <f>I131</f>
        <v>40460</v>
      </c>
      <c r="J132" s="83">
        <f t="shared" si="28"/>
        <v>45586686.600000001</v>
      </c>
      <c r="K132" s="84">
        <f t="shared" si="29"/>
        <v>41028017.940000005</v>
      </c>
      <c r="L132" s="84">
        <f t="shared" si="30"/>
        <v>36469349.280000001</v>
      </c>
      <c r="M132" s="85">
        <f t="shared" si="31"/>
        <v>114000</v>
      </c>
      <c r="P132"/>
      <c r="Q132"/>
      <c r="S132"/>
    </row>
    <row r="133" spans="1:19" s="1" customFormat="1" x14ac:dyDescent="0.25">
      <c r="A133" s="102">
        <v>132</v>
      </c>
      <c r="B133" s="105">
        <v>1506</v>
      </c>
      <c r="C133" s="105">
        <v>15</v>
      </c>
      <c r="D133" s="105" t="s">
        <v>13</v>
      </c>
      <c r="E133" s="103">
        <v>768.03800000000001</v>
      </c>
      <c r="F133" s="103">
        <v>40.531999999999996</v>
      </c>
      <c r="G133" s="103">
        <f t="shared" si="26"/>
        <v>808.57</v>
      </c>
      <c r="H133" s="104">
        <f t="shared" si="27"/>
        <v>889.42700000000013</v>
      </c>
      <c r="I133" s="102">
        <f>I132</f>
        <v>40460</v>
      </c>
      <c r="J133" s="83">
        <f t="shared" si="28"/>
        <v>32714742.200000003</v>
      </c>
      <c r="K133" s="84">
        <f t="shared" si="29"/>
        <v>29443267.980000004</v>
      </c>
      <c r="L133" s="84">
        <f t="shared" si="30"/>
        <v>26171793.760000005</v>
      </c>
      <c r="M133" s="85">
        <f t="shared" si="31"/>
        <v>82000</v>
      </c>
      <c r="P133"/>
      <c r="Q133"/>
      <c r="S133"/>
    </row>
    <row r="134" spans="1:19" s="1" customFormat="1" x14ac:dyDescent="0.25">
      <c r="A134" s="102">
        <v>133</v>
      </c>
      <c r="B134" s="105">
        <v>1507</v>
      </c>
      <c r="C134" s="105">
        <v>15</v>
      </c>
      <c r="D134" s="105" t="s">
        <v>13</v>
      </c>
      <c r="E134" s="103">
        <v>768.1</v>
      </c>
      <c r="F134" s="103">
        <v>40.472999999999999</v>
      </c>
      <c r="G134" s="103">
        <f t="shared" si="26"/>
        <v>808.57299999999998</v>
      </c>
      <c r="H134" s="104">
        <f t="shared" si="27"/>
        <v>889.4303000000001</v>
      </c>
      <c r="I134" s="102">
        <f>I133</f>
        <v>40460</v>
      </c>
      <c r="J134" s="83">
        <f t="shared" si="28"/>
        <v>32714863.579999998</v>
      </c>
      <c r="K134" s="84">
        <f t="shared" si="29"/>
        <v>29443377.221999999</v>
      </c>
      <c r="L134" s="84">
        <f t="shared" si="30"/>
        <v>26171890.864</v>
      </c>
      <c r="M134" s="85">
        <f t="shared" si="31"/>
        <v>82000</v>
      </c>
      <c r="P134"/>
      <c r="Q134"/>
      <c r="S134"/>
    </row>
    <row r="135" spans="1:19" s="1" customFormat="1" x14ac:dyDescent="0.25">
      <c r="A135" s="102">
        <v>134</v>
      </c>
      <c r="B135" s="105">
        <v>1508</v>
      </c>
      <c r="C135" s="105">
        <v>15</v>
      </c>
      <c r="D135" s="105" t="s">
        <v>11</v>
      </c>
      <c r="E135" s="103">
        <v>991.68799999999999</v>
      </c>
      <c r="F135" s="103">
        <v>53.499000000000002</v>
      </c>
      <c r="G135" s="103">
        <f t="shared" si="26"/>
        <v>1045.1869999999999</v>
      </c>
      <c r="H135" s="104">
        <f t="shared" si="27"/>
        <v>1149.7057</v>
      </c>
      <c r="I135" s="102">
        <f t="shared" ref="I135" si="32">I134</f>
        <v>40460</v>
      </c>
      <c r="J135" s="83">
        <f t="shared" si="28"/>
        <v>42288266.019999996</v>
      </c>
      <c r="K135" s="84">
        <f t="shared" si="29"/>
        <v>38059439.417999998</v>
      </c>
      <c r="L135" s="84">
        <f t="shared" si="30"/>
        <v>33830612.816</v>
      </c>
      <c r="M135" s="85">
        <f t="shared" si="31"/>
        <v>105500</v>
      </c>
      <c r="P135"/>
      <c r="Q135"/>
      <c r="S135"/>
    </row>
    <row r="136" spans="1:19" s="1" customFormat="1" x14ac:dyDescent="0.25">
      <c r="A136" s="102">
        <v>135</v>
      </c>
      <c r="B136" s="105">
        <v>1601</v>
      </c>
      <c r="C136" s="105">
        <v>16</v>
      </c>
      <c r="D136" s="105" t="s">
        <v>11</v>
      </c>
      <c r="E136" s="105">
        <v>992</v>
      </c>
      <c r="F136" s="105">
        <v>50</v>
      </c>
      <c r="G136" s="105">
        <f t="shared" si="26"/>
        <v>1042</v>
      </c>
      <c r="H136" s="104">
        <f t="shared" si="27"/>
        <v>1146.2</v>
      </c>
      <c r="I136" s="102">
        <f>I135+140</f>
        <v>40600</v>
      </c>
      <c r="J136" s="83">
        <f t="shared" si="28"/>
        <v>42305200</v>
      </c>
      <c r="K136" s="84">
        <f t="shared" si="29"/>
        <v>38074680</v>
      </c>
      <c r="L136" s="84">
        <f t="shared" si="30"/>
        <v>33844160</v>
      </c>
      <c r="M136" s="85">
        <f t="shared" si="31"/>
        <v>106000</v>
      </c>
      <c r="P136"/>
      <c r="Q136"/>
      <c r="S136"/>
    </row>
    <row r="137" spans="1:19" s="1" customFormat="1" x14ac:dyDescent="0.25">
      <c r="A137" s="102">
        <v>136</v>
      </c>
      <c r="B137" s="105">
        <v>1602</v>
      </c>
      <c r="C137" s="105">
        <v>16</v>
      </c>
      <c r="D137" s="105" t="s">
        <v>13</v>
      </c>
      <c r="E137" s="105">
        <v>768</v>
      </c>
      <c r="F137" s="105">
        <v>42</v>
      </c>
      <c r="G137" s="105">
        <f t="shared" si="26"/>
        <v>810</v>
      </c>
      <c r="H137" s="104">
        <f t="shared" si="27"/>
        <v>891.00000000000011</v>
      </c>
      <c r="I137" s="102">
        <f>I136</f>
        <v>40600</v>
      </c>
      <c r="J137" s="83">
        <f t="shared" si="28"/>
        <v>32886000</v>
      </c>
      <c r="K137" s="84">
        <f t="shared" si="29"/>
        <v>29597400</v>
      </c>
      <c r="L137" s="84">
        <f t="shared" si="30"/>
        <v>26308800</v>
      </c>
      <c r="M137" s="85">
        <f t="shared" si="31"/>
        <v>82000</v>
      </c>
      <c r="P137"/>
      <c r="Q137"/>
      <c r="S137"/>
    </row>
    <row r="138" spans="1:19" s="1" customFormat="1" x14ac:dyDescent="0.25">
      <c r="A138" s="102">
        <v>137</v>
      </c>
      <c r="B138" s="105">
        <v>1603</v>
      </c>
      <c r="C138" s="105">
        <v>16</v>
      </c>
      <c r="D138" s="105" t="s">
        <v>13</v>
      </c>
      <c r="E138" s="105">
        <v>768</v>
      </c>
      <c r="F138" s="105">
        <v>42</v>
      </c>
      <c r="G138" s="105">
        <f t="shared" si="26"/>
        <v>810</v>
      </c>
      <c r="H138" s="104">
        <f t="shared" si="27"/>
        <v>891.00000000000011</v>
      </c>
      <c r="I138" s="102">
        <f>I137</f>
        <v>40600</v>
      </c>
      <c r="J138" s="83">
        <f t="shared" si="28"/>
        <v>32886000</v>
      </c>
      <c r="K138" s="84">
        <f t="shared" si="29"/>
        <v>29597400</v>
      </c>
      <c r="L138" s="84">
        <f t="shared" si="30"/>
        <v>26308800</v>
      </c>
      <c r="M138" s="85">
        <f t="shared" si="31"/>
        <v>82000</v>
      </c>
      <c r="P138"/>
      <c r="Q138"/>
      <c r="S138"/>
    </row>
    <row r="139" spans="1:19" s="1" customFormat="1" x14ac:dyDescent="0.25">
      <c r="A139" s="102">
        <v>138</v>
      </c>
      <c r="B139" s="105">
        <v>1604</v>
      </c>
      <c r="C139" s="105">
        <v>16</v>
      </c>
      <c r="D139" s="105" t="s">
        <v>11</v>
      </c>
      <c r="E139" s="105">
        <v>1045</v>
      </c>
      <c r="F139" s="105">
        <v>77</v>
      </c>
      <c r="G139" s="105">
        <f t="shared" si="26"/>
        <v>1122</v>
      </c>
      <c r="H139" s="104">
        <f t="shared" si="27"/>
        <v>1234.2</v>
      </c>
      <c r="I139" s="102">
        <f>I138</f>
        <v>40600</v>
      </c>
      <c r="J139" s="83">
        <f t="shared" si="28"/>
        <v>45553200</v>
      </c>
      <c r="K139" s="84">
        <f t="shared" si="29"/>
        <v>40997880</v>
      </c>
      <c r="L139" s="84">
        <f t="shared" si="30"/>
        <v>36442560</v>
      </c>
      <c r="M139" s="85">
        <f t="shared" si="31"/>
        <v>114000</v>
      </c>
      <c r="P139"/>
      <c r="Q139"/>
      <c r="S139"/>
    </row>
    <row r="140" spans="1:19" s="1" customFormat="1" x14ac:dyDescent="0.25">
      <c r="A140" s="102">
        <v>139</v>
      </c>
      <c r="B140" s="105">
        <v>1605</v>
      </c>
      <c r="C140" s="105">
        <v>16</v>
      </c>
      <c r="D140" s="105" t="s">
        <v>11</v>
      </c>
      <c r="E140" s="105">
        <v>1045</v>
      </c>
      <c r="F140" s="105">
        <v>81</v>
      </c>
      <c r="G140" s="105">
        <f t="shared" si="26"/>
        <v>1126</v>
      </c>
      <c r="H140" s="104">
        <f t="shared" si="27"/>
        <v>1238.6000000000001</v>
      </c>
      <c r="I140" s="102">
        <f>I139</f>
        <v>40600</v>
      </c>
      <c r="J140" s="83">
        <f t="shared" si="28"/>
        <v>45715600</v>
      </c>
      <c r="K140" s="84">
        <f t="shared" si="29"/>
        <v>41144040</v>
      </c>
      <c r="L140" s="84">
        <f t="shared" si="30"/>
        <v>36572480</v>
      </c>
      <c r="M140" s="85">
        <f t="shared" si="31"/>
        <v>114500</v>
      </c>
      <c r="P140"/>
      <c r="Q140"/>
      <c r="S140"/>
    </row>
    <row r="141" spans="1:19" s="1" customFormat="1" x14ac:dyDescent="0.25">
      <c r="A141" s="102">
        <v>140</v>
      </c>
      <c r="B141" s="105">
        <v>1606</v>
      </c>
      <c r="C141" s="105">
        <v>16</v>
      </c>
      <c r="D141" s="105" t="s">
        <v>13</v>
      </c>
      <c r="E141" s="105">
        <v>768</v>
      </c>
      <c r="F141" s="105">
        <v>41</v>
      </c>
      <c r="G141" s="105">
        <f t="shared" si="26"/>
        <v>809</v>
      </c>
      <c r="H141" s="104">
        <f t="shared" si="27"/>
        <v>889.90000000000009</v>
      </c>
      <c r="I141" s="102">
        <f t="shared" ref="I141" si="33">I140</f>
        <v>40600</v>
      </c>
      <c r="J141" s="83">
        <f t="shared" si="28"/>
        <v>32845400</v>
      </c>
      <c r="K141" s="84">
        <f t="shared" si="29"/>
        <v>29560860</v>
      </c>
      <c r="L141" s="84">
        <f t="shared" si="30"/>
        <v>26276320</v>
      </c>
      <c r="M141" s="85">
        <f t="shared" si="31"/>
        <v>82000</v>
      </c>
      <c r="P141"/>
      <c r="Q141"/>
      <c r="S141"/>
    </row>
    <row r="142" spans="1:19" s="1" customFormat="1" x14ac:dyDescent="0.25">
      <c r="A142" s="102">
        <v>141</v>
      </c>
      <c r="B142" s="105">
        <v>1607</v>
      </c>
      <c r="C142" s="105">
        <v>16</v>
      </c>
      <c r="D142" s="105" t="s">
        <v>13</v>
      </c>
      <c r="E142" s="105">
        <v>768</v>
      </c>
      <c r="F142" s="105">
        <v>40</v>
      </c>
      <c r="G142" s="105">
        <f t="shared" si="26"/>
        <v>808</v>
      </c>
      <c r="H142" s="104">
        <f t="shared" si="27"/>
        <v>888.80000000000007</v>
      </c>
      <c r="I142" s="102">
        <f>I141</f>
        <v>40600</v>
      </c>
      <c r="J142" s="83">
        <f t="shared" si="28"/>
        <v>32804800</v>
      </c>
      <c r="K142" s="84">
        <f t="shared" si="29"/>
        <v>29524320</v>
      </c>
      <c r="L142" s="84">
        <f t="shared" si="30"/>
        <v>26243840</v>
      </c>
      <c r="M142" s="85">
        <f t="shared" si="31"/>
        <v>82000</v>
      </c>
      <c r="P142"/>
      <c r="Q142"/>
      <c r="S142"/>
    </row>
    <row r="143" spans="1:19" s="1" customFormat="1" x14ac:dyDescent="0.25">
      <c r="A143" s="102">
        <v>142</v>
      </c>
      <c r="B143" s="105">
        <v>1608</v>
      </c>
      <c r="C143" s="105">
        <v>16</v>
      </c>
      <c r="D143" s="105" t="s">
        <v>11</v>
      </c>
      <c r="E143" s="105">
        <v>992</v>
      </c>
      <c r="F143" s="105">
        <v>53</v>
      </c>
      <c r="G143" s="105">
        <f t="shared" si="26"/>
        <v>1045</v>
      </c>
      <c r="H143" s="104">
        <f t="shared" si="27"/>
        <v>1149.5</v>
      </c>
      <c r="I143" s="102">
        <f>I142</f>
        <v>40600</v>
      </c>
      <c r="J143" s="83">
        <f t="shared" si="28"/>
        <v>42427000</v>
      </c>
      <c r="K143" s="84">
        <f t="shared" si="29"/>
        <v>38184300</v>
      </c>
      <c r="L143" s="84">
        <f t="shared" si="30"/>
        <v>33941600</v>
      </c>
      <c r="M143" s="85">
        <f t="shared" si="31"/>
        <v>106000</v>
      </c>
      <c r="P143"/>
      <c r="Q143"/>
      <c r="S143"/>
    </row>
    <row r="144" spans="1:19" s="1" customFormat="1" x14ac:dyDescent="0.25">
      <c r="A144" s="102">
        <v>143</v>
      </c>
      <c r="B144" s="105">
        <v>1701</v>
      </c>
      <c r="C144" s="105">
        <v>17</v>
      </c>
      <c r="D144" s="105" t="s">
        <v>11</v>
      </c>
      <c r="E144" s="105">
        <v>992</v>
      </c>
      <c r="F144" s="105">
        <v>50</v>
      </c>
      <c r="G144" s="105">
        <f t="shared" si="26"/>
        <v>1042</v>
      </c>
      <c r="H144" s="104">
        <f t="shared" si="27"/>
        <v>1146.2</v>
      </c>
      <c r="I144" s="102">
        <f>I143+140</f>
        <v>40740</v>
      </c>
      <c r="J144" s="83">
        <f t="shared" si="28"/>
        <v>42451080</v>
      </c>
      <c r="K144" s="84">
        <f t="shared" si="29"/>
        <v>38205972</v>
      </c>
      <c r="L144" s="84">
        <f t="shared" si="30"/>
        <v>33960864</v>
      </c>
      <c r="M144" s="85">
        <f t="shared" si="31"/>
        <v>106000</v>
      </c>
      <c r="P144"/>
      <c r="Q144"/>
      <c r="S144"/>
    </row>
    <row r="145" spans="1:19" s="1" customFormat="1" x14ac:dyDescent="0.25">
      <c r="A145" s="102">
        <v>144</v>
      </c>
      <c r="B145" s="105">
        <v>1702</v>
      </c>
      <c r="C145" s="105">
        <v>17</v>
      </c>
      <c r="D145" s="105" t="s">
        <v>13</v>
      </c>
      <c r="E145" s="105">
        <v>768</v>
      </c>
      <c r="F145" s="105">
        <v>42</v>
      </c>
      <c r="G145" s="105">
        <f t="shared" si="26"/>
        <v>810</v>
      </c>
      <c r="H145" s="104">
        <f t="shared" si="27"/>
        <v>891.00000000000011</v>
      </c>
      <c r="I145" s="102">
        <f>I144</f>
        <v>40740</v>
      </c>
      <c r="J145" s="83">
        <f t="shared" si="28"/>
        <v>32999400</v>
      </c>
      <c r="K145" s="84">
        <f t="shared" si="29"/>
        <v>29699460</v>
      </c>
      <c r="L145" s="84">
        <f t="shared" si="30"/>
        <v>26399520</v>
      </c>
      <c r="M145" s="85">
        <f t="shared" si="31"/>
        <v>82500</v>
      </c>
      <c r="P145"/>
      <c r="Q145"/>
      <c r="S145"/>
    </row>
    <row r="146" spans="1:19" s="1" customFormat="1" x14ac:dyDescent="0.25">
      <c r="A146" s="102">
        <v>145</v>
      </c>
      <c r="B146" s="105">
        <v>1703</v>
      </c>
      <c r="C146" s="105">
        <v>17</v>
      </c>
      <c r="D146" s="105" t="s">
        <v>13</v>
      </c>
      <c r="E146" s="105">
        <v>768</v>
      </c>
      <c r="F146" s="105">
        <v>42</v>
      </c>
      <c r="G146" s="105">
        <f t="shared" si="26"/>
        <v>810</v>
      </c>
      <c r="H146" s="104">
        <f t="shared" si="27"/>
        <v>891.00000000000011</v>
      </c>
      <c r="I146" s="102">
        <f>I145</f>
        <v>40740</v>
      </c>
      <c r="J146" s="83">
        <f t="shared" si="28"/>
        <v>32999400</v>
      </c>
      <c r="K146" s="84">
        <f t="shared" si="29"/>
        <v>29699460</v>
      </c>
      <c r="L146" s="84">
        <f t="shared" si="30"/>
        <v>26399520</v>
      </c>
      <c r="M146" s="85">
        <f t="shared" si="31"/>
        <v>82500</v>
      </c>
      <c r="P146"/>
      <c r="Q146"/>
      <c r="S146"/>
    </row>
    <row r="147" spans="1:19" s="1" customFormat="1" x14ac:dyDescent="0.25">
      <c r="A147" s="102">
        <v>146</v>
      </c>
      <c r="B147" s="105">
        <v>1704</v>
      </c>
      <c r="C147" s="105">
        <v>17</v>
      </c>
      <c r="D147" s="105" t="s">
        <v>11</v>
      </c>
      <c r="E147" s="105">
        <v>1045</v>
      </c>
      <c r="F147" s="105">
        <v>77</v>
      </c>
      <c r="G147" s="105">
        <f t="shared" si="26"/>
        <v>1122</v>
      </c>
      <c r="H147" s="104">
        <f t="shared" si="27"/>
        <v>1234.2</v>
      </c>
      <c r="I147" s="102">
        <f>I146</f>
        <v>40740</v>
      </c>
      <c r="J147" s="83">
        <f t="shared" si="28"/>
        <v>45710280</v>
      </c>
      <c r="K147" s="84">
        <f t="shared" si="29"/>
        <v>41139252</v>
      </c>
      <c r="L147" s="84">
        <f t="shared" si="30"/>
        <v>36568224</v>
      </c>
      <c r="M147" s="85">
        <f t="shared" si="31"/>
        <v>114500</v>
      </c>
      <c r="P147"/>
      <c r="Q147"/>
      <c r="S147"/>
    </row>
    <row r="148" spans="1:19" s="1" customFormat="1" x14ac:dyDescent="0.25">
      <c r="A148" s="102">
        <v>147</v>
      </c>
      <c r="B148" s="105">
        <v>1705</v>
      </c>
      <c r="C148" s="105">
        <v>17</v>
      </c>
      <c r="D148" s="105" t="s">
        <v>11</v>
      </c>
      <c r="E148" s="105">
        <v>1045</v>
      </c>
      <c r="F148" s="105">
        <v>81</v>
      </c>
      <c r="G148" s="105">
        <f t="shared" si="26"/>
        <v>1126</v>
      </c>
      <c r="H148" s="104">
        <f t="shared" si="27"/>
        <v>1238.6000000000001</v>
      </c>
      <c r="I148" s="102">
        <f>I147</f>
        <v>40740</v>
      </c>
      <c r="J148" s="83">
        <f t="shared" si="28"/>
        <v>45873240</v>
      </c>
      <c r="K148" s="84">
        <f t="shared" si="29"/>
        <v>41285916</v>
      </c>
      <c r="L148" s="84">
        <f t="shared" si="30"/>
        <v>36698592</v>
      </c>
      <c r="M148" s="85">
        <f t="shared" si="31"/>
        <v>114500</v>
      </c>
      <c r="P148"/>
      <c r="Q148"/>
      <c r="S148"/>
    </row>
    <row r="149" spans="1:19" s="1" customFormat="1" x14ac:dyDescent="0.25">
      <c r="A149" s="102">
        <v>148</v>
      </c>
      <c r="B149" s="105">
        <v>1706</v>
      </c>
      <c r="C149" s="105">
        <v>17</v>
      </c>
      <c r="D149" s="105" t="s">
        <v>13</v>
      </c>
      <c r="E149" s="105">
        <v>768</v>
      </c>
      <c r="F149" s="105">
        <v>41</v>
      </c>
      <c r="G149" s="105">
        <f t="shared" si="26"/>
        <v>809</v>
      </c>
      <c r="H149" s="104">
        <f t="shared" si="27"/>
        <v>889.90000000000009</v>
      </c>
      <c r="I149" s="102">
        <f t="shared" ref="I149" si="34">I148</f>
        <v>40740</v>
      </c>
      <c r="J149" s="83">
        <f t="shared" si="28"/>
        <v>32958660</v>
      </c>
      <c r="K149" s="84">
        <f t="shared" si="29"/>
        <v>29662794</v>
      </c>
      <c r="L149" s="84">
        <f t="shared" si="30"/>
        <v>26366928</v>
      </c>
      <c r="M149" s="85">
        <f t="shared" si="31"/>
        <v>82500</v>
      </c>
      <c r="P149"/>
      <c r="Q149"/>
      <c r="S149"/>
    </row>
    <row r="150" spans="1:19" s="1" customFormat="1" x14ac:dyDescent="0.25">
      <c r="A150" s="102">
        <v>149</v>
      </c>
      <c r="B150" s="105">
        <v>1707</v>
      </c>
      <c r="C150" s="105">
        <v>17</v>
      </c>
      <c r="D150" s="105" t="s">
        <v>13</v>
      </c>
      <c r="E150" s="105">
        <v>768</v>
      </c>
      <c r="F150" s="105">
        <v>40</v>
      </c>
      <c r="G150" s="105">
        <f t="shared" si="26"/>
        <v>808</v>
      </c>
      <c r="H150" s="104">
        <f t="shared" si="27"/>
        <v>888.80000000000007</v>
      </c>
      <c r="I150" s="102">
        <f>I149</f>
        <v>40740</v>
      </c>
      <c r="J150" s="83">
        <f t="shared" si="28"/>
        <v>32917920</v>
      </c>
      <c r="K150" s="84">
        <f t="shared" si="29"/>
        <v>29626128</v>
      </c>
      <c r="L150" s="84">
        <f t="shared" si="30"/>
        <v>26334336</v>
      </c>
      <c r="M150" s="85">
        <f t="shared" si="31"/>
        <v>82500</v>
      </c>
      <c r="P150"/>
      <c r="Q150"/>
      <c r="S150"/>
    </row>
    <row r="151" spans="1:19" s="1" customFormat="1" x14ac:dyDescent="0.25">
      <c r="A151" s="102">
        <v>150</v>
      </c>
      <c r="B151" s="105">
        <v>1708</v>
      </c>
      <c r="C151" s="105">
        <v>17</v>
      </c>
      <c r="D151" s="105" t="s">
        <v>11</v>
      </c>
      <c r="E151" s="105">
        <v>992</v>
      </c>
      <c r="F151" s="105">
        <v>53</v>
      </c>
      <c r="G151" s="105">
        <f t="shared" si="26"/>
        <v>1045</v>
      </c>
      <c r="H151" s="104">
        <f t="shared" si="27"/>
        <v>1149.5</v>
      </c>
      <c r="I151" s="102">
        <f>I150</f>
        <v>40740</v>
      </c>
      <c r="J151" s="83">
        <f t="shared" si="28"/>
        <v>42573300</v>
      </c>
      <c r="K151" s="84">
        <f t="shared" si="29"/>
        <v>38315970</v>
      </c>
      <c r="L151" s="84">
        <f t="shared" si="30"/>
        <v>34058640</v>
      </c>
      <c r="M151" s="85">
        <f t="shared" si="31"/>
        <v>106500</v>
      </c>
      <c r="P151"/>
      <c r="Q151"/>
      <c r="S151"/>
    </row>
    <row r="152" spans="1:19" s="1" customFormat="1" x14ac:dyDescent="0.25">
      <c r="A152" s="102">
        <v>151</v>
      </c>
      <c r="B152" s="105">
        <v>1801</v>
      </c>
      <c r="C152" s="105">
        <v>18</v>
      </c>
      <c r="D152" s="105" t="s">
        <v>11</v>
      </c>
      <c r="E152" s="105">
        <v>992</v>
      </c>
      <c r="F152" s="105">
        <v>50</v>
      </c>
      <c r="G152" s="105">
        <f t="shared" si="26"/>
        <v>1042</v>
      </c>
      <c r="H152" s="104">
        <f t="shared" si="27"/>
        <v>1146.2</v>
      </c>
      <c r="I152" s="102">
        <f>I151+140</f>
        <v>40880</v>
      </c>
      <c r="J152" s="83">
        <f t="shared" si="28"/>
        <v>42596960</v>
      </c>
      <c r="K152" s="84">
        <f t="shared" si="29"/>
        <v>38337264</v>
      </c>
      <c r="L152" s="84">
        <f t="shared" si="30"/>
        <v>34077568</v>
      </c>
      <c r="M152" s="85">
        <f t="shared" si="31"/>
        <v>106500</v>
      </c>
      <c r="P152"/>
      <c r="Q152"/>
      <c r="S152"/>
    </row>
    <row r="153" spans="1:19" s="1" customFormat="1" x14ac:dyDescent="0.25">
      <c r="A153" s="102">
        <v>152</v>
      </c>
      <c r="B153" s="105">
        <v>1802</v>
      </c>
      <c r="C153" s="105">
        <v>18</v>
      </c>
      <c r="D153" s="105" t="s">
        <v>13</v>
      </c>
      <c r="E153" s="105">
        <v>768</v>
      </c>
      <c r="F153" s="105">
        <v>42</v>
      </c>
      <c r="G153" s="105">
        <f t="shared" si="26"/>
        <v>810</v>
      </c>
      <c r="H153" s="104">
        <f t="shared" si="27"/>
        <v>891.00000000000011</v>
      </c>
      <c r="I153" s="102">
        <f>I152</f>
        <v>40880</v>
      </c>
      <c r="J153" s="83">
        <f t="shared" si="28"/>
        <v>33112800</v>
      </c>
      <c r="K153" s="84">
        <f t="shared" si="29"/>
        <v>29801520</v>
      </c>
      <c r="L153" s="84">
        <f t="shared" si="30"/>
        <v>26490240</v>
      </c>
      <c r="M153" s="85">
        <f t="shared" si="31"/>
        <v>83000</v>
      </c>
      <c r="P153"/>
      <c r="Q153"/>
      <c r="S153"/>
    </row>
    <row r="154" spans="1:19" s="1" customFormat="1" x14ac:dyDescent="0.25">
      <c r="A154" s="102">
        <v>153</v>
      </c>
      <c r="B154" s="105">
        <v>1803</v>
      </c>
      <c r="C154" s="105">
        <v>18</v>
      </c>
      <c r="D154" s="105" t="s">
        <v>13</v>
      </c>
      <c r="E154" s="105">
        <v>768</v>
      </c>
      <c r="F154" s="105">
        <v>42</v>
      </c>
      <c r="G154" s="105">
        <f t="shared" si="26"/>
        <v>810</v>
      </c>
      <c r="H154" s="104">
        <f t="shared" si="27"/>
        <v>891.00000000000011</v>
      </c>
      <c r="I154" s="102">
        <f>I153</f>
        <v>40880</v>
      </c>
      <c r="J154" s="83">
        <f t="shared" si="28"/>
        <v>33112800</v>
      </c>
      <c r="K154" s="84">
        <f t="shared" si="29"/>
        <v>29801520</v>
      </c>
      <c r="L154" s="84">
        <f t="shared" si="30"/>
        <v>26490240</v>
      </c>
      <c r="M154" s="85">
        <f t="shared" si="31"/>
        <v>83000</v>
      </c>
      <c r="P154"/>
      <c r="Q154"/>
      <c r="S154"/>
    </row>
    <row r="155" spans="1:19" s="1" customFormat="1" x14ac:dyDescent="0.25">
      <c r="A155" s="102">
        <v>154</v>
      </c>
      <c r="B155" s="105">
        <v>1804</v>
      </c>
      <c r="C155" s="105">
        <v>18</v>
      </c>
      <c r="D155" s="105" t="s">
        <v>11</v>
      </c>
      <c r="E155" s="105">
        <v>1045</v>
      </c>
      <c r="F155" s="105">
        <v>77</v>
      </c>
      <c r="G155" s="105">
        <f t="shared" si="26"/>
        <v>1122</v>
      </c>
      <c r="H155" s="104">
        <f t="shared" si="27"/>
        <v>1234.2</v>
      </c>
      <c r="I155" s="102">
        <f>I154</f>
        <v>40880</v>
      </c>
      <c r="J155" s="83">
        <f t="shared" si="28"/>
        <v>45867360</v>
      </c>
      <c r="K155" s="84">
        <f t="shared" si="29"/>
        <v>41280624</v>
      </c>
      <c r="L155" s="84">
        <f t="shared" si="30"/>
        <v>36693888</v>
      </c>
      <c r="M155" s="85">
        <f t="shared" si="31"/>
        <v>114500</v>
      </c>
      <c r="P155"/>
      <c r="Q155"/>
      <c r="S155"/>
    </row>
    <row r="156" spans="1:19" s="1" customFormat="1" x14ac:dyDescent="0.25">
      <c r="A156" s="102">
        <v>155</v>
      </c>
      <c r="B156" s="105">
        <v>1805</v>
      </c>
      <c r="C156" s="105">
        <v>18</v>
      </c>
      <c r="D156" s="105" t="s">
        <v>11</v>
      </c>
      <c r="E156" s="105">
        <v>1045</v>
      </c>
      <c r="F156" s="105">
        <v>81</v>
      </c>
      <c r="G156" s="105">
        <f t="shared" si="26"/>
        <v>1126</v>
      </c>
      <c r="H156" s="104">
        <f t="shared" si="27"/>
        <v>1238.6000000000001</v>
      </c>
      <c r="I156" s="102">
        <f>I155</f>
        <v>40880</v>
      </c>
      <c r="J156" s="83">
        <f t="shared" si="28"/>
        <v>46030880</v>
      </c>
      <c r="K156" s="84">
        <f t="shared" si="29"/>
        <v>41427792</v>
      </c>
      <c r="L156" s="84">
        <f t="shared" si="30"/>
        <v>36824704</v>
      </c>
      <c r="M156" s="85">
        <f t="shared" si="31"/>
        <v>115000</v>
      </c>
      <c r="P156"/>
      <c r="Q156"/>
      <c r="S156"/>
    </row>
    <row r="157" spans="1:19" s="1" customFormat="1" x14ac:dyDescent="0.25">
      <c r="A157" s="102">
        <v>156</v>
      </c>
      <c r="B157" s="105">
        <v>1806</v>
      </c>
      <c r="C157" s="105">
        <v>18</v>
      </c>
      <c r="D157" s="105" t="s">
        <v>13</v>
      </c>
      <c r="E157" s="105">
        <v>768</v>
      </c>
      <c r="F157" s="105">
        <v>41</v>
      </c>
      <c r="G157" s="105">
        <f t="shared" si="26"/>
        <v>809</v>
      </c>
      <c r="H157" s="104">
        <f t="shared" si="27"/>
        <v>889.90000000000009</v>
      </c>
      <c r="I157" s="102">
        <f t="shared" ref="I157" si="35">I156</f>
        <v>40880</v>
      </c>
      <c r="J157" s="83">
        <f t="shared" si="28"/>
        <v>33071920</v>
      </c>
      <c r="K157" s="84">
        <f t="shared" si="29"/>
        <v>29764728</v>
      </c>
      <c r="L157" s="84">
        <f t="shared" si="30"/>
        <v>26457536</v>
      </c>
      <c r="M157" s="85">
        <f t="shared" si="31"/>
        <v>82500</v>
      </c>
      <c r="P157"/>
      <c r="Q157"/>
      <c r="S157"/>
    </row>
    <row r="158" spans="1:19" s="1" customFormat="1" x14ac:dyDescent="0.25">
      <c r="A158" s="102">
        <v>157</v>
      </c>
      <c r="B158" s="105">
        <v>1807</v>
      </c>
      <c r="C158" s="105">
        <v>18</v>
      </c>
      <c r="D158" s="105" t="s">
        <v>13</v>
      </c>
      <c r="E158" s="105">
        <v>768</v>
      </c>
      <c r="F158" s="105">
        <v>40</v>
      </c>
      <c r="G158" s="105">
        <f t="shared" si="26"/>
        <v>808</v>
      </c>
      <c r="H158" s="104">
        <f t="shared" si="27"/>
        <v>888.80000000000007</v>
      </c>
      <c r="I158" s="102">
        <f>I157</f>
        <v>40880</v>
      </c>
      <c r="J158" s="83">
        <f t="shared" si="28"/>
        <v>33031040</v>
      </c>
      <c r="K158" s="84">
        <f t="shared" si="29"/>
        <v>29727936</v>
      </c>
      <c r="L158" s="84">
        <f t="shared" si="30"/>
        <v>26424832</v>
      </c>
      <c r="M158" s="85">
        <f t="shared" si="31"/>
        <v>82500</v>
      </c>
      <c r="P158"/>
      <c r="Q158"/>
      <c r="S158"/>
    </row>
    <row r="159" spans="1:19" s="1" customFormat="1" x14ac:dyDescent="0.25">
      <c r="A159" s="102">
        <v>158</v>
      </c>
      <c r="B159" s="105">
        <v>1808</v>
      </c>
      <c r="C159" s="105">
        <v>18</v>
      </c>
      <c r="D159" s="105" t="s">
        <v>11</v>
      </c>
      <c r="E159" s="105">
        <v>992</v>
      </c>
      <c r="F159" s="105">
        <v>53</v>
      </c>
      <c r="G159" s="105">
        <f t="shared" si="26"/>
        <v>1045</v>
      </c>
      <c r="H159" s="104">
        <f t="shared" si="27"/>
        <v>1149.5</v>
      </c>
      <c r="I159" s="102">
        <f>I158</f>
        <v>40880</v>
      </c>
      <c r="J159" s="83">
        <f t="shared" si="28"/>
        <v>42719600</v>
      </c>
      <c r="K159" s="84">
        <f t="shared" si="29"/>
        <v>38447640</v>
      </c>
      <c r="L159" s="84">
        <f t="shared" si="30"/>
        <v>34175680</v>
      </c>
      <c r="M159" s="85">
        <f t="shared" si="31"/>
        <v>107000</v>
      </c>
      <c r="P159"/>
      <c r="Q159"/>
      <c r="S159"/>
    </row>
    <row r="160" spans="1:19" s="1" customFormat="1" x14ac:dyDescent="0.25">
      <c r="A160" s="102">
        <v>159</v>
      </c>
      <c r="B160" s="105">
        <v>1901</v>
      </c>
      <c r="C160" s="105">
        <v>19</v>
      </c>
      <c r="D160" s="105" t="s">
        <v>11</v>
      </c>
      <c r="E160" s="105">
        <v>992</v>
      </c>
      <c r="F160" s="105">
        <v>50</v>
      </c>
      <c r="G160" s="105">
        <f t="shared" si="26"/>
        <v>1042</v>
      </c>
      <c r="H160" s="104">
        <f t="shared" si="27"/>
        <v>1146.2</v>
      </c>
      <c r="I160" s="102">
        <f>I159+140</f>
        <v>41020</v>
      </c>
      <c r="J160" s="83">
        <f t="shared" si="28"/>
        <v>42742840</v>
      </c>
      <c r="K160" s="84">
        <f t="shared" si="29"/>
        <v>38468556</v>
      </c>
      <c r="L160" s="84">
        <f t="shared" si="30"/>
        <v>34194272</v>
      </c>
      <c r="M160" s="85">
        <f t="shared" si="31"/>
        <v>107000</v>
      </c>
      <c r="P160"/>
      <c r="Q160"/>
      <c r="S160"/>
    </row>
    <row r="161" spans="1:19" s="1" customFormat="1" x14ac:dyDescent="0.25">
      <c r="A161" s="102">
        <v>160</v>
      </c>
      <c r="B161" s="105">
        <v>1902</v>
      </c>
      <c r="C161" s="105">
        <v>19</v>
      </c>
      <c r="D161" s="105" t="s">
        <v>13</v>
      </c>
      <c r="E161" s="105">
        <v>768</v>
      </c>
      <c r="F161" s="105">
        <v>42</v>
      </c>
      <c r="G161" s="105">
        <f t="shared" si="26"/>
        <v>810</v>
      </c>
      <c r="H161" s="104">
        <f t="shared" si="27"/>
        <v>891.00000000000011</v>
      </c>
      <c r="I161" s="102">
        <f>I160</f>
        <v>41020</v>
      </c>
      <c r="J161" s="83">
        <f t="shared" si="28"/>
        <v>33226200</v>
      </c>
      <c r="K161" s="84">
        <f t="shared" si="29"/>
        <v>29903580</v>
      </c>
      <c r="L161" s="84">
        <f t="shared" si="30"/>
        <v>26580960</v>
      </c>
      <c r="M161" s="85">
        <f t="shared" si="31"/>
        <v>83000</v>
      </c>
      <c r="P161"/>
      <c r="Q161"/>
      <c r="S161"/>
    </row>
    <row r="162" spans="1:19" s="1" customFormat="1" x14ac:dyDescent="0.25">
      <c r="A162" s="102">
        <v>161</v>
      </c>
      <c r="B162" s="105">
        <v>1903</v>
      </c>
      <c r="C162" s="105">
        <v>19</v>
      </c>
      <c r="D162" s="105" t="s">
        <v>13</v>
      </c>
      <c r="E162" s="105">
        <v>768</v>
      </c>
      <c r="F162" s="105">
        <v>42</v>
      </c>
      <c r="G162" s="105">
        <f t="shared" si="26"/>
        <v>810</v>
      </c>
      <c r="H162" s="104">
        <f t="shared" si="27"/>
        <v>891.00000000000011</v>
      </c>
      <c r="I162" s="102">
        <f>I161</f>
        <v>41020</v>
      </c>
      <c r="J162" s="83">
        <f t="shared" si="28"/>
        <v>33226200</v>
      </c>
      <c r="K162" s="84">
        <f t="shared" si="29"/>
        <v>29903580</v>
      </c>
      <c r="L162" s="84">
        <f t="shared" si="30"/>
        <v>26580960</v>
      </c>
      <c r="M162" s="85">
        <f t="shared" si="31"/>
        <v>83000</v>
      </c>
      <c r="P162"/>
      <c r="Q162"/>
      <c r="S162"/>
    </row>
    <row r="163" spans="1:19" s="1" customFormat="1" x14ac:dyDescent="0.25">
      <c r="A163" s="102">
        <v>162</v>
      </c>
      <c r="B163" s="105">
        <v>1904</v>
      </c>
      <c r="C163" s="105">
        <v>19</v>
      </c>
      <c r="D163" s="105" t="s">
        <v>11</v>
      </c>
      <c r="E163" s="105">
        <v>1045</v>
      </c>
      <c r="F163" s="105">
        <v>77</v>
      </c>
      <c r="G163" s="105">
        <f t="shared" si="26"/>
        <v>1122</v>
      </c>
      <c r="H163" s="104">
        <f t="shared" si="27"/>
        <v>1234.2</v>
      </c>
      <c r="I163" s="102">
        <f>I162</f>
        <v>41020</v>
      </c>
      <c r="J163" s="83">
        <f t="shared" si="28"/>
        <v>46024440</v>
      </c>
      <c r="K163" s="84">
        <f t="shared" si="29"/>
        <v>41421996</v>
      </c>
      <c r="L163" s="84">
        <f t="shared" si="30"/>
        <v>36819552</v>
      </c>
      <c r="M163" s="85">
        <f t="shared" si="31"/>
        <v>115000</v>
      </c>
      <c r="P163"/>
      <c r="Q163"/>
      <c r="S163"/>
    </row>
    <row r="164" spans="1:19" s="1" customFormat="1" x14ac:dyDescent="0.25">
      <c r="A164" s="102">
        <v>163</v>
      </c>
      <c r="B164" s="105">
        <v>1905</v>
      </c>
      <c r="C164" s="105">
        <v>19</v>
      </c>
      <c r="D164" s="105" t="s">
        <v>11</v>
      </c>
      <c r="E164" s="105">
        <v>1045</v>
      </c>
      <c r="F164" s="105">
        <v>81</v>
      </c>
      <c r="G164" s="105">
        <f t="shared" si="26"/>
        <v>1126</v>
      </c>
      <c r="H164" s="104">
        <f t="shared" si="27"/>
        <v>1238.6000000000001</v>
      </c>
      <c r="I164" s="102">
        <f>I163</f>
        <v>41020</v>
      </c>
      <c r="J164" s="83">
        <f t="shared" si="28"/>
        <v>46188520</v>
      </c>
      <c r="K164" s="84">
        <f t="shared" si="29"/>
        <v>41569668</v>
      </c>
      <c r="L164" s="84">
        <f t="shared" si="30"/>
        <v>36950816</v>
      </c>
      <c r="M164" s="85">
        <f t="shared" si="31"/>
        <v>115500</v>
      </c>
      <c r="P164"/>
      <c r="Q164"/>
      <c r="S164"/>
    </row>
    <row r="165" spans="1:19" s="1" customFormat="1" x14ac:dyDescent="0.25">
      <c r="A165" s="102">
        <v>164</v>
      </c>
      <c r="B165" s="105">
        <v>1906</v>
      </c>
      <c r="C165" s="105">
        <v>19</v>
      </c>
      <c r="D165" s="105" t="s">
        <v>13</v>
      </c>
      <c r="E165" s="105">
        <v>768</v>
      </c>
      <c r="F165" s="105">
        <v>41</v>
      </c>
      <c r="G165" s="105">
        <f t="shared" si="26"/>
        <v>809</v>
      </c>
      <c r="H165" s="104">
        <f t="shared" si="27"/>
        <v>889.90000000000009</v>
      </c>
      <c r="I165" s="102">
        <f t="shared" ref="I165" si="36">I164</f>
        <v>41020</v>
      </c>
      <c r="J165" s="83">
        <f t="shared" si="28"/>
        <v>33185180</v>
      </c>
      <c r="K165" s="84">
        <f t="shared" si="29"/>
        <v>29866662</v>
      </c>
      <c r="L165" s="84">
        <f t="shared" si="30"/>
        <v>26548144</v>
      </c>
      <c r="M165" s="85">
        <f t="shared" si="31"/>
        <v>83000</v>
      </c>
      <c r="P165"/>
      <c r="Q165"/>
      <c r="S165"/>
    </row>
    <row r="166" spans="1:19" s="1" customFormat="1" x14ac:dyDescent="0.25">
      <c r="A166" s="102">
        <v>165</v>
      </c>
      <c r="B166" s="105">
        <v>1907</v>
      </c>
      <c r="C166" s="105">
        <v>19</v>
      </c>
      <c r="D166" s="105" t="s">
        <v>13</v>
      </c>
      <c r="E166" s="105">
        <v>768</v>
      </c>
      <c r="F166" s="105">
        <v>40</v>
      </c>
      <c r="G166" s="105">
        <f t="shared" si="26"/>
        <v>808</v>
      </c>
      <c r="H166" s="104">
        <f t="shared" si="27"/>
        <v>888.80000000000007</v>
      </c>
      <c r="I166" s="102">
        <f>I165</f>
        <v>41020</v>
      </c>
      <c r="J166" s="83">
        <f t="shared" si="28"/>
        <v>33144160</v>
      </c>
      <c r="K166" s="84">
        <f t="shared" si="29"/>
        <v>29829744</v>
      </c>
      <c r="L166" s="84">
        <f t="shared" si="30"/>
        <v>26515328</v>
      </c>
      <c r="M166" s="85">
        <f t="shared" si="31"/>
        <v>83000</v>
      </c>
      <c r="P166"/>
      <c r="Q166"/>
      <c r="S166"/>
    </row>
    <row r="167" spans="1:19" s="1" customFormat="1" x14ac:dyDescent="0.25">
      <c r="A167" s="102">
        <v>166</v>
      </c>
      <c r="B167" s="105">
        <v>1908</v>
      </c>
      <c r="C167" s="105">
        <v>19</v>
      </c>
      <c r="D167" s="105" t="s">
        <v>11</v>
      </c>
      <c r="E167" s="105">
        <v>992</v>
      </c>
      <c r="F167" s="105">
        <v>53</v>
      </c>
      <c r="G167" s="105">
        <f t="shared" si="26"/>
        <v>1045</v>
      </c>
      <c r="H167" s="104">
        <f t="shared" si="27"/>
        <v>1149.5</v>
      </c>
      <c r="I167" s="102">
        <f>I166</f>
        <v>41020</v>
      </c>
      <c r="J167" s="83">
        <f t="shared" si="28"/>
        <v>42865900</v>
      </c>
      <c r="K167" s="84">
        <f t="shared" si="29"/>
        <v>38579310</v>
      </c>
      <c r="L167" s="84">
        <f t="shared" si="30"/>
        <v>34292720</v>
      </c>
      <c r="M167" s="85">
        <f t="shared" si="31"/>
        <v>107000</v>
      </c>
      <c r="P167"/>
      <c r="Q167"/>
      <c r="S167"/>
    </row>
    <row r="168" spans="1:19" s="1" customFormat="1" x14ac:dyDescent="0.25">
      <c r="A168" s="102">
        <v>167</v>
      </c>
      <c r="B168" s="105">
        <v>2001</v>
      </c>
      <c r="C168" s="105">
        <v>20</v>
      </c>
      <c r="D168" s="105" t="s">
        <v>11</v>
      </c>
      <c r="E168" s="105">
        <v>992</v>
      </c>
      <c r="F168" s="105">
        <v>50</v>
      </c>
      <c r="G168" s="105">
        <f t="shared" si="26"/>
        <v>1042</v>
      </c>
      <c r="H168" s="104">
        <f t="shared" si="27"/>
        <v>1146.2</v>
      </c>
      <c r="I168" s="102">
        <f>I167+140</f>
        <v>41160</v>
      </c>
      <c r="J168" s="83">
        <f t="shared" si="28"/>
        <v>42888720</v>
      </c>
      <c r="K168" s="84">
        <f t="shared" si="29"/>
        <v>38599848</v>
      </c>
      <c r="L168" s="84">
        <f t="shared" si="30"/>
        <v>34310976</v>
      </c>
      <c r="M168" s="85">
        <f t="shared" si="31"/>
        <v>107000</v>
      </c>
      <c r="P168"/>
      <c r="Q168"/>
      <c r="S168"/>
    </row>
    <row r="169" spans="1:19" s="1" customFormat="1" x14ac:dyDescent="0.25">
      <c r="A169" s="102">
        <v>168</v>
      </c>
      <c r="B169" s="105">
        <v>2002</v>
      </c>
      <c r="C169" s="105">
        <v>20</v>
      </c>
      <c r="D169" s="105" t="s">
        <v>13</v>
      </c>
      <c r="E169" s="105">
        <v>768</v>
      </c>
      <c r="F169" s="105">
        <v>42</v>
      </c>
      <c r="G169" s="105">
        <f t="shared" si="26"/>
        <v>810</v>
      </c>
      <c r="H169" s="104">
        <f t="shared" si="27"/>
        <v>891.00000000000011</v>
      </c>
      <c r="I169" s="102">
        <f>I168</f>
        <v>41160</v>
      </c>
      <c r="J169" s="83">
        <f t="shared" si="28"/>
        <v>33339600</v>
      </c>
      <c r="K169" s="84">
        <f t="shared" si="29"/>
        <v>30005640</v>
      </c>
      <c r="L169" s="84">
        <f t="shared" si="30"/>
        <v>26671680</v>
      </c>
      <c r="M169" s="85">
        <f t="shared" si="31"/>
        <v>83500</v>
      </c>
      <c r="P169"/>
      <c r="Q169"/>
      <c r="S169"/>
    </row>
    <row r="170" spans="1:19" s="1" customFormat="1" x14ac:dyDescent="0.25">
      <c r="A170" s="102">
        <v>169</v>
      </c>
      <c r="B170" s="105">
        <v>2003</v>
      </c>
      <c r="C170" s="105">
        <v>20</v>
      </c>
      <c r="D170" s="105" t="s">
        <v>13</v>
      </c>
      <c r="E170" s="105">
        <v>768</v>
      </c>
      <c r="F170" s="105">
        <v>42</v>
      </c>
      <c r="G170" s="105">
        <f t="shared" si="26"/>
        <v>810</v>
      </c>
      <c r="H170" s="104">
        <f t="shared" si="27"/>
        <v>891.00000000000011</v>
      </c>
      <c r="I170" s="102">
        <f>I169</f>
        <v>41160</v>
      </c>
      <c r="J170" s="83">
        <f t="shared" si="28"/>
        <v>33339600</v>
      </c>
      <c r="K170" s="84">
        <f t="shared" si="29"/>
        <v>30005640</v>
      </c>
      <c r="L170" s="84">
        <f t="shared" si="30"/>
        <v>26671680</v>
      </c>
      <c r="M170" s="85">
        <f t="shared" si="31"/>
        <v>83500</v>
      </c>
      <c r="P170"/>
      <c r="Q170"/>
      <c r="S170"/>
    </row>
    <row r="171" spans="1:19" s="1" customFormat="1" x14ac:dyDescent="0.25">
      <c r="A171" s="102">
        <v>170</v>
      </c>
      <c r="B171" s="105">
        <v>2004</v>
      </c>
      <c r="C171" s="105">
        <v>20</v>
      </c>
      <c r="D171" s="105" t="s">
        <v>11</v>
      </c>
      <c r="E171" s="105">
        <v>1045</v>
      </c>
      <c r="F171" s="105">
        <v>77</v>
      </c>
      <c r="G171" s="105">
        <f t="shared" si="26"/>
        <v>1122</v>
      </c>
      <c r="H171" s="104">
        <f t="shared" si="27"/>
        <v>1234.2</v>
      </c>
      <c r="I171" s="102">
        <f>I170</f>
        <v>41160</v>
      </c>
      <c r="J171" s="83">
        <f t="shared" si="28"/>
        <v>46181520</v>
      </c>
      <c r="K171" s="84">
        <f t="shared" si="29"/>
        <v>41563368</v>
      </c>
      <c r="L171" s="84">
        <f t="shared" si="30"/>
        <v>36945216</v>
      </c>
      <c r="M171" s="85">
        <f t="shared" si="31"/>
        <v>115500</v>
      </c>
      <c r="P171"/>
      <c r="Q171"/>
      <c r="S171"/>
    </row>
    <row r="172" spans="1:19" s="1" customFormat="1" x14ac:dyDescent="0.25">
      <c r="A172" s="102">
        <v>171</v>
      </c>
      <c r="B172" s="105">
        <v>2005</v>
      </c>
      <c r="C172" s="105">
        <v>20</v>
      </c>
      <c r="D172" s="105" t="s">
        <v>11</v>
      </c>
      <c r="E172" s="105">
        <v>1045</v>
      </c>
      <c r="F172" s="105">
        <v>81</v>
      </c>
      <c r="G172" s="105">
        <f t="shared" si="26"/>
        <v>1126</v>
      </c>
      <c r="H172" s="104">
        <f t="shared" si="27"/>
        <v>1238.6000000000001</v>
      </c>
      <c r="I172" s="102">
        <f>I171</f>
        <v>41160</v>
      </c>
      <c r="J172" s="83">
        <f t="shared" si="28"/>
        <v>46346160</v>
      </c>
      <c r="K172" s="84">
        <f t="shared" si="29"/>
        <v>41711544</v>
      </c>
      <c r="L172" s="84">
        <f t="shared" si="30"/>
        <v>37076928</v>
      </c>
      <c r="M172" s="85">
        <f t="shared" si="31"/>
        <v>116000</v>
      </c>
      <c r="P172"/>
      <c r="Q172"/>
      <c r="S172"/>
    </row>
    <row r="173" spans="1:19" s="1" customFormat="1" x14ac:dyDescent="0.25">
      <c r="A173" s="102">
        <v>172</v>
      </c>
      <c r="B173" s="105">
        <v>2006</v>
      </c>
      <c r="C173" s="105">
        <v>20</v>
      </c>
      <c r="D173" s="105" t="s">
        <v>13</v>
      </c>
      <c r="E173" s="105">
        <v>768</v>
      </c>
      <c r="F173" s="105">
        <v>41</v>
      </c>
      <c r="G173" s="105">
        <f t="shared" si="26"/>
        <v>809</v>
      </c>
      <c r="H173" s="104">
        <f t="shared" si="27"/>
        <v>889.90000000000009</v>
      </c>
      <c r="I173" s="102">
        <f t="shared" ref="I173" si="37">I172</f>
        <v>41160</v>
      </c>
      <c r="J173" s="83">
        <f t="shared" si="28"/>
        <v>33298440</v>
      </c>
      <c r="K173" s="84">
        <f t="shared" si="29"/>
        <v>29968596</v>
      </c>
      <c r="L173" s="84">
        <f t="shared" si="30"/>
        <v>26638752</v>
      </c>
      <c r="M173" s="85">
        <f t="shared" si="31"/>
        <v>83000</v>
      </c>
      <c r="P173"/>
      <c r="Q173"/>
      <c r="S173"/>
    </row>
    <row r="174" spans="1:19" s="1" customFormat="1" x14ac:dyDescent="0.25">
      <c r="A174" s="102">
        <v>173</v>
      </c>
      <c r="B174" s="105">
        <v>2007</v>
      </c>
      <c r="C174" s="105">
        <v>20</v>
      </c>
      <c r="D174" s="105" t="s">
        <v>13</v>
      </c>
      <c r="E174" s="105">
        <v>768</v>
      </c>
      <c r="F174" s="105">
        <v>40</v>
      </c>
      <c r="G174" s="105">
        <f t="shared" si="26"/>
        <v>808</v>
      </c>
      <c r="H174" s="104">
        <f t="shared" si="27"/>
        <v>888.80000000000007</v>
      </c>
      <c r="I174" s="102">
        <f>I173</f>
        <v>41160</v>
      </c>
      <c r="J174" s="83">
        <f t="shared" si="28"/>
        <v>33257280</v>
      </c>
      <c r="K174" s="84">
        <f t="shared" si="29"/>
        <v>29931552</v>
      </c>
      <c r="L174" s="84">
        <f t="shared" si="30"/>
        <v>26605824</v>
      </c>
      <c r="M174" s="85">
        <f t="shared" si="31"/>
        <v>83000</v>
      </c>
      <c r="P174"/>
      <c r="Q174"/>
      <c r="S174"/>
    </row>
    <row r="175" spans="1:19" s="1" customFormat="1" x14ac:dyDescent="0.25">
      <c r="A175" s="102">
        <v>174</v>
      </c>
      <c r="B175" s="105">
        <v>2008</v>
      </c>
      <c r="C175" s="105">
        <v>20</v>
      </c>
      <c r="D175" s="105" t="s">
        <v>11</v>
      </c>
      <c r="E175" s="105">
        <v>992</v>
      </c>
      <c r="F175" s="105">
        <v>53</v>
      </c>
      <c r="G175" s="105">
        <f t="shared" si="26"/>
        <v>1045</v>
      </c>
      <c r="H175" s="104">
        <f t="shared" si="27"/>
        <v>1149.5</v>
      </c>
      <c r="I175" s="102">
        <f>I174</f>
        <v>41160</v>
      </c>
      <c r="J175" s="83">
        <f t="shared" si="28"/>
        <v>43012200</v>
      </c>
      <c r="K175" s="84">
        <f t="shared" si="29"/>
        <v>38710980</v>
      </c>
      <c r="L175" s="84">
        <f t="shared" si="30"/>
        <v>34409760</v>
      </c>
      <c r="M175" s="85">
        <f t="shared" si="31"/>
        <v>107500</v>
      </c>
      <c r="P175"/>
      <c r="Q175"/>
      <c r="S175"/>
    </row>
    <row r="176" spans="1:19" s="1" customFormat="1" x14ac:dyDescent="0.25">
      <c r="A176" s="102">
        <v>175</v>
      </c>
      <c r="B176" s="105">
        <v>2101</v>
      </c>
      <c r="C176" s="105">
        <v>21</v>
      </c>
      <c r="D176" s="105" t="s">
        <v>11</v>
      </c>
      <c r="E176" s="105">
        <v>992</v>
      </c>
      <c r="F176" s="105">
        <v>50</v>
      </c>
      <c r="G176" s="105">
        <f t="shared" si="26"/>
        <v>1042</v>
      </c>
      <c r="H176" s="104">
        <f t="shared" si="27"/>
        <v>1146.2</v>
      </c>
      <c r="I176" s="102">
        <f>I175+140</f>
        <v>41300</v>
      </c>
      <c r="J176" s="83">
        <f t="shared" si="28"/>
        <v>43034600</v>
      </c>
      <c r="K176" s="84">
        <f t="shared" si="29"/>
        <v>38731140</v>
      </c>
      <c r="L176" s="84">
        <f t="shared" si="30"/>
        <v>34427680</v>
      </c>
      <c r="M176" s="85">
        <f t="shared" si="31"/>
        <v>107500</v>
      </c>
      <c r="P176"/>
      <c r="Q176"/>
      <c r="S176"/>
    </row>
    <row r="177" spans="1:19" s="1" customFormat="1" x14ac:dyDescent="0.25">
      <c r="A177" s="102">
        <v>176</v>
      </c>
      <c r="B177" s="105">
        <v>2102</v>
      </c>
      <c r="C177" s="105">
        <v>21</v>
      </c>
      <c r="D177" s="105" t="s">
        <v>13</v>
      </c>
      <c r="E177" s="105">
        <v>768</v>
      </c>
      <c r="F177" s="105">
        <v>42</v>
      </c>
      <c r="G177" s="105">
        <f t="shared" si="26"/>
        <v>810</v>
      </c>
      <c r="H177" s="104">
        <f t="shared" si="27"/>
        <v>891.00000000000011</v>
      </c>
      <c r="I177" s="102">
        <f>I176</f>
        <v>41300</v>
      </c>
      <c r="J177" s="83">
        <f t="shared" si="28"/>
        <v>33453000</v>
      </c>
      <c r="K177" s="84">
        <f t="shared" si="29"/>
        <v>30107700</v>
      </c>
      <c r="L177" s="84">
        <f t="shared" si="30"/>
        <v>26762400</v>
      </c>
      <c r="M177" s="85">
        <f t="shared" si="31"/>
        <v>83500</v>
      </c>
      <c r="P177"/>
      <c r="Q177"/>
      <c r="S177"/>
    </row>
    <row r="178" spans="1:19" s="1" customFormat="1" x14ac:dyDescent="0.25">
      <c r="A178" s="102">
        <v>177</v>
      </c>
      <c r="B178" s="105">
        <v>2103</v>
      </c>
      <c r="C178" s="105">
        <v>21</v>
      </c>
      <c r="D178" s="105" t="s">
        <v>13</v>
      </c>
      <c r="E178" s="105">
        <v>768</v>
      </c>
      <c r="F178" s="105">
        <v>42</v>
      </c>
      <c r="G178" s="105">
        <f t="shared" si="26"/>
        <v>810</v>
      </c>
      <c r="H178" s="104">
        <f t="shared" si="27"/>
        <v>891.00000000000011</v>
      </c>
      <c r="I178" s="102">
        <f>I177</f>
        <v>41300</v>
      </c>
      <c r="J178" s="83">
        <f t="shared" si="28"/>
        <v>33453000</v>
      </c>
      <c r="K178" s="84">
        <f t="shared" si="29"/>
        <v>30107700</v>
      </c>
      <c r="L178" s="84">
        <f t="shared" si="30"/>
        <v>26762400</v>
      </c>
      <c r="M178" s="85">
        <f t="shared" si="31"/>
        <v>83500</v>
      </c>
      <c r="P178"/>
      <c r="Q178"/>
      <c r="S178"/>
    </row>
    <row r="179" spans="1:19" s="1" customFormat="1" x14ac:dyDescent="0.25">
      <c r="A179" s="102">
        <v>178</v>
      </c>
      <c r="B179" s="105">
        <v>2104</v>
      </c>
      <c r="C179" s="105">
        <v>21</v>
      </c>
      <c r="D179" s="105" t="s">
        <v>11</v>
      </c>
      <c r="E179" s="105">
        <v>1045</v>
      </c>
      <c r="F179" s="105">
        <v>77</v>
      </c>
      <c r="G179" s="105">
        <f t="shared" si="26"/>
        <v>1122</v>
      </c>
      <c r="H179" s="104">
        <f t="shared" si="27"/>
        <v>1234.2</v>
      </c>
      <c r="I179" s="102">
        <f>I178</f>
        <v>41300</v>
      </c>
      <c r="J179" s="83">
        <f t="shared" si="28"/>
        <v>46338600</v>
      </c>
      <c r="K179" s="84">
        <f t="shared" si="29"/>
        <v>41704740</v>
      </c>
      <c r="L179" s="84">
        <f t="shared" si="30"/>
        <v>37070880</v>
      </c>
      <c r="M179" s="85">
        <f t="shared" si="31"/>
        <v>116000</v>
      </c>
      <c r="P179"/>
      <c r="Q179"/>
      <c r="S179"/>
    </row>
    <row r="180" spans="1:19" s="1" customFormat="1" x14ac:dyDescent="0.25">
      <c r="A180" s="102">
        <v>179</v>
      </c>
      <c r="B180" s="105">
        <v>2105</v>
      </c>
      <c r="C180" s="105">
        <v>21</v>
      </c>
      <c r="D180" s="105" t="s">
        <v>11</v>
      </c>
      <c r="E180" s="105">
        <v>1045</v>
      </c>
      <c r="F180" s="105">
        <v>81</v>
      </c>
      <c r="G180" s="105">
        <f t="shared" si="26"/>
        <v>1126</v>
      </c>
      <c r="H180" s="104">
        <f t="shared" si="27"/>
        <v>1238.6000000000001</v>
      </c>
      <c r="I180" s="102">
        <f>I179</f>
        <v>41300</v>
      </c>
      <c r="J180" s="83">
        <f t="shared" si="28"/>
        <v>46503800</v>
      </c>
      <c r="K180" s="84">
        <f t="shared" si="29"/>
        <v>41853420</v>
      </c>
      <c r="L180" s="84">
        <f t="shared" si="30"/>
        <v>37203040</v>
      </c>
      <c r="M180" s="85">
        <f t="shared" si="31"/>
        <v>116500</v>
      </c>
      <c r="P180"/>
      <c r="Q180"/>
      <c r="S180"/>
    </row>
    <row r="181" spans="1:19" s="1" customFormat="1" x14ac:dyDescent="0.25">
      <c r="A181" s="102">
        <v>180</v>
      </c>
      <c r="B181" s="105">
        <v>2106</v>
      </c>
      <c r="C181" s="105">
        <v>21</v>
      </c>
      <c r="D181" s="105" t="s">
        <v>13</v>
      </c>
      <c r="E181" s="105">
        <v>768</v>
      </c>
      <c r="F181" s="105">
        <v>41</v>
      </c>
      <c r="G181" s="105">
        <f t="shared" si="26"/>
        <v>809</v>
      </c>
      <c r="H181" s="104">
        <f t="shared" si="27"/>
        <v>889.90000000000009</v>
      </c>
      <c r="I181" s="102">
        <f t="shared" ref="I181" si="38">I180</f>
        <v>41300</v>
      </c>
      <c r="J181" s="83">
        <f t="shared" si="28"/>
        <v>33411700</v>
      </c>
      <c r="K181" s="84">
        <f t="shared" si="29"/>
        <v>30070530</v>
      </c>
      <c r="L181" s="84">
        <f t="shared" si="30"/>
        <v>26729360</v>
      </c>
      <c r="M181" s="85">
        <f t="shared" si="31"/>
        <v>83500</v>
      </c>
      <c r="P181"/>
      <c r="Q181"/>
      <c r="S181"/>
    </row>
    <row r="182" spans="1:19" s="1" customFormat="1" x14ac:dyDescent="0.25">
      <c r="A182" s="102">
        <v>181</v>
      </c>
      <c r="B182" s="105">
        <v>2107</v>
      </c>
      <c r="C182" s="105">
        <v>21</v>
      </c>
      <c r="D182" s="105" t="s">
        <v>13</v>
      </c>
      <c r="E182" s="105">
        <v>768</v>
      </c>
      <c r="F182" s="105">
        <v>40</v>
      </c>
      <c r="G182" s="105">
        <f t="shared" si="26"/>
        <v>808</v>
      </c>
      <c r="H182" s="104">
        <f t="shared" si="27"/>
        <v>888.80000000000007</v>
      </c>
      <c r="I182" s="102">
        <f>I181</f>
        <v>41300</v>
      </c>
      <c r="J182" s="83">
        <f t="shared" si="28"/>
        <v>33370400</v>
      </c>
      <c r="K182" s="84">
        <f t="shared" si="29"/>
        <v>30033360</v>
      </c>
      <c r="L182" s="84">
        <f t="shared" si="30"/>
        <v>26696320</v>
      </c>
      <c r="M182" s="85">
        <f t="shared" si="31"/>
        <v>83500</v>
      </c>
      <c r="P182"/>
      <c r="Q182"/>
      <c r="S182"/>
    </row>
    <row r="183" spans="1:19" s="1" customFormat="1" x14ac:dyDescent="0.25">
      <c r="A183" s="102">
        <v>182</v>
      </c>
      <c r="B183" s="105">
        <v>2108</v>
      </c>
      <c r="C183" s="105">
        <v>21</v>
      </c>
      <c r="D183" s="105" t="s">
        <v>11</v>
      </c>
      <c r="E183" s="105">
        <v>992</v>
      </c>
      <c r="F183" s="105">
        <v>53</v>
      </c>
      <c r="G183" s="105">
        <f t="shared" si="26"/>
        <v>1045</v>
      </c>
      <c r="H183" s="104">
        <f t="shared" si="27"/>
        <v>1149.5</v>
      </c>
      <c r="I183" s="102">
        <f>I182</f>
        <v>41300</v>
      </c>
      <c r="J183" s="83">
        <f t="shared" si="28"/>
        <v>43158500</v>
      </c>
      <c r="K183" s="84">
        <f t="shared" si="29"/>
        <v>38842650</v>
      </c>
      <c r="L183" s="84">
        <f t="shared" si="30"/>
        <v>34526800</v>
      </c>
      <c r="M183" s="85">
        <f t="shared" si="31"/>
        <v>108000</v>
      </c>
      <c r="P183"/>
      <c r="Q183"/>
      <c r="S183"/>
    </row>
    <row r="184" spans="1:19" s="1" customFormat="1" x14ac:dyDescent="0.25">
      <c r="A184" s="102">
        <v>183</v>
      </c>
      <c r="B184" s="105">
        <v>2203</v>
      </c>
      <c r="C184" s="105">
        <v>22</v>
      </c>
      <c r="D184" s="105" t="s">
        <v>13</v>
      </c>
      <c r="E184" s="103">
        <v>768.03</v>
      </c>
      <c r="F184" s="103">
        <v>42.195</v>
      </c>
      <c r="G184" s="103">
        <f t="shared" si="26"/>
        <v>810.22500000000002</v>
      </c>
      <c r="H184" s="104">
        <f t="shared" si="27"/>
        <v>891.24750000000006</v>
      </c>
      <c r="I184" s="102">
        <f>I183+140</f>
        <v>41440</v>
      </c>
      <c r="J184" s="83">
        <f t="shared" si="28"/>
        <v>33575724</v>
      </c>
      <c r="K184" s="84">
        <f t="shared" si="29"/>
        <v>30218151.600000001</v>
      </c>
      <c r="L184" s="84">
        <f t="shared" si="30"/>
        <v>26860579.200000003</v>
      </c>
      <c r="M184" s="85">
        <f t="shared" si="31"/>
        <v>84000</v>
      </c>
      <c r="P184"/>
      <c r="Q184"/>
      <c r="S184"/>
    </row>
    <row r="185" spans="1:19" s="1" customFormat="1" x14ac:dyDescent="0.25">
      <c r="A185" s="102">
        <v>184</v>
      </c>
      <c r="B185" s="105">
        <v>2204</v>
      </c>
      <c r="C185" s="105">
        <v>22</v>
      </c>
      <c r="D185" s="105" t="s">
        <v>11</v>
      </c>
      <c r="E185" s="103">
        <v>1045.4860000000001</v>
      </c>
      <c r="F185" s="103">
        <v>77.372</v>
      </c>
      <c r="G185" s="103">
        <f t="shared" si="26"/>
        <v>1122.8580000000002</v>
      </c>
      <c r="H185" s="104">
        <f t="shared" si="27"/>
        <v>1235.1438000000003</v>
      </c>
      <c r="I185" s="102">
        <f>I184</f>
        <v>41440</v>
      </c>
      <c r="J185" s="83">
        <f t="shared" si="28"/>
        <v>46531235.520000011</v>
      </c>
      <c r="K185" s="84">
        <f t="shared" si="29"/>
        <v>41878111.96800001</v>
      </c>
      <c r="L185" s="84">
        <f t="shared" si="30"/>
        <v>37224988.416000009</v>
      </c>
      <c r="M185" s="85">
        <f t="shared" si="31"/>
        <v>116500</v>
      </c>
      <c r="P185"/>
      <c r="Q185"/>
      <c r="S185"/>
    </row>
    <row r="186" spans="1:19" s="1" customFormat="1" x14ac:dyDescent="0.25">
      <c r="A186" s="102">
        <v>185</v>
      </c>
      <c r="B186" s="105">
        <v>2205</v>
      </c>
      <c r="C186" s="105">
        <v>22</v>
      </c>
      <c r="D186" s="105" t="s">
        <v>11</v>
      </c>
      <c r="E186" s="103">
        <v>1045.431</v>
      </c>
      <c r="F186" s="103">
        <v>81.278999999999996</v>
      </c>
      <c r="G186" s="103">
        <f t="shared" si="26"/>
        <v>1126.71</v>
      </c>
      <c r="H186" s="104">
        <f t="shared" si="27"/>
        <v>1239.3810000000001</v>
      </c>
      <c r="I186" s="102">
        <f>I185</f>
        <v>41440</v>
      </c>
      <c r="J186" s="83">
        <f t="shared" si="28"/>
        <v>46690862.399999999</v>
      </c>
      <c r="K186" s="84">
        <f t="shared" si="29"/>
        <v>42021776.159999996</v>
      </c>
      <c r="L186" s="84">
        <f t="shared" si="30"/>
        <v>37352689.920000002</v>
      </c>
      <c r="M186" s="85">
        <f t="shared" si="31"/>
        <v>116500</v>
      </c>
      <c r="P186"/>
      <c r="Q186"/>
      <c r="S186"/>
    </row>
    <row r="187" spans="1:19" s="1" customFormat="1" x14ac:dyDescent="0.25">
      <c r="A187" s="102">
        <v>186</v>
      </c>
      <c r="B187" s="105">
        <v>2206</v>
      </c>
      <c r="C187" s="105">
        <v>22</v>
      </c>
      <c r="D187" s="105" t="s">
        <v>13</v>
      </c>
      <c r="E187" s="103">
        <v>768.03800000000001</v>
      </c>
      <c r="F187" s="103">
        <v>40.531999999999996</v>
      </c>
      <c r="G187" s="103">
        <f t="shared" si="26"/>
        <v>808.57</v>
      </c>
      <c r="H187" s="104">
        <f t="shared" si="27"/>
        <v>889.42700000000013</v>
      </c>
      <c r="I187" s="102">
        <f>I186</f>
        <v>41440</v>
      </c>
      <c r="J187" s="83">
        <f t="shared" si="28"/>
        <v>33507140.800000001</v>
      </c>
      <c r="K187" s="84">
        <f t="shared" si="29"/>
        <v>30156426.720000003</v>
      </c>
      <c r="L187" s="84">
        <f t="shared" si="30"/>
        <v>26805712.640000001</v>
      </c>
      <c r="M187" s="85">
        <f t="shared" si="31"/>
        <v>84000</v>
      </c>
      <c r="P187"/>
      <c r="Q187"/>
      <c r="S187"/>
    </row>
    <row r="188" spans="1:19" s="1" customFormat="1" x14ac:dyDescent="0.25">
      <c r="A188" s="102">
        <v>187</v>
      </c>
      <c r="B188" s="105">
        <v>2207</v>
      </c>
      <c r="C188" s="105">
        <v>22</v>
      </c>
      <c r="D188" s="105" t="s">
        <v>13</v>
      </c>
      <c r="E188" s="103">
        <v>768.1</v>
      </c>
      <c r="F188" s="103">
        <v>40.472999999999999</v>
      </c>
      <c r="G188" s="103">
        <f t="shared" si="26"/>
        <v>808.57299999999998</v>
      </c>
      <c r="H188" s="104">
        <f t="shared" si="27"/>
        <v>889.4303000000001</v>
      </c>
      <c r="I188" s="102">
        <f>I187</f>
        <v>41440</v>
      </c>
      <c r="J188" s="83">
        <f t="shared" si="28"/>
        <v>33507265.119999997</v>
      </c>
      <c r="K188" s="84">
        <f t="shared" si="29"/>
        <v>30156538.607999999</v>
      </c>
      <c r="L188" s="84">
        <f t="shared" si="30"/>
        <v>26805812.096000001</v>
      </c>
      <c r="M188" s="85">
        <f t="shared" si="31"/>
        <v>84000</v>
      </c>
      <c r="P188"/>
      <c r="Q188"/>
      <c r="S188"/>
    </row>
    <row r="189" spans="1:19" s="1" customFormat="1" x14ac:dyDescent="0.25">
      <c r="A189" s="102">
        <v>188</v>
      </c>
      <c r="B189" s="105">
        <v>2208</v>
      </c>
      <c r="C189" s="105">
        <v>22</v>
      </c>
      <c r="D189" s="105" t="s">
        <v>11</v>
      </c>
      <c r="E189" s="103">
        <v>991.68799999999999</v>
      </c>
      <c r="F189" s="103">
        <v>53.499000000000002</v>
      </c>
      <c r="G189" s="103">
        <f t="shared" si="26"/>
        <v>1045.1869999999999</v>
      </c>
      <c r="H189" s="104">
        <f t="shared" si="27"/>
        <v>1149.7057</v>
      </c>
      <c r="I189" s="102">
        <f t="shared" ref="I189" si="39">I188</f>
        <v>41440</v>
      </c>
      <c r="J189" s="83">
        <f t="shared" si="28"/>
        <v>43312549.279999994</v>
      </c>
      <c r="K189" s="84">
        <f t="shared" si="29"/>
        <v>38981294.351999998</v>
      </c>
      <c r="L189" s="84">
        <f t="shared" si="30"/>
        <v>34650039.423999995</v>
      </c>
      <c r="M189" s="85">
        <f t="shared" si="31"/>
        <v>108500</v>
      </c>
      <c r="P189"/>
      <c r="Q189"/>
      <c r="S189"/>
    </row>
    <row r="190" spans="1:19" s="1" customFormat="1" x14ac:dyDescent="0.25">
      <c r="A190" s="102">
        <v>189</v>
      </c>
      <c r="B190" s="105">
        <v>2301</v>
      </c>
      <c r="C190" s="105">
        <v>23</v>
      </c>
      <c r="D190" s="105" t="s">
        <v>11</v>
      </c>
      <c r="E190" s="105">
        <v>992</v>
      </c>
      <c r="F190" s="105">
        <v>50</v>
      </c>
      <c r="G190" s="103">
        <f t="shared" si="26"/>
        <v>1042</v>
      </c>
      <c r="H190" s="104">
        <f t="shared" si="27"/>
        <v>1146.2</v>
      </c>
      <c r="I190" s="102">
        <f>I189+140</f>
        <v>41580</v>
      </c>
      <c r="J190" s="83">
        <f t="shared" si="28"/>
        <v>43326360</v>
      </c>
      <c r="K190" s="84">
        <f t="shared" si="29"/>
        <v>38993724</v>
      </c>
      <c r="L190" s="84">
        <f t="shared" si="30"/>
        <v>34661088</v>
      </c>
      <c r="M190" s="85">
        <f t="shared" si="31"/>
        <v>108500</v>
      </c>
      <c r="P190"/>
      <c r="Q190"/>
      <c r="S190"/>
    </row>
    <row r="191" spans="1:19" s="1" customFormat="1" x14ac:dyDescent="0.25">
      <c r="A191" s="102">
        <v>190</v>
      </c>
      <c r="B191" s="105">
        <v>2302</v>
      </c>
      <c r="C191" s="105">
        <v>23</v>
      </c>
      <c r="D191" s="105" t="s">
        <v>13</v>
      </c>
      <c r="E191" s="105">
        <v>768</v>
      </c>
      <c r="F191" s="105">
        <v>42</v>
      </c>
      <c r="G191" s="105">
        <f t="shared" si="26"/>
        <v>810</v>
      </c>
      <c r="H191" s="104">
        <f t="shared" si="27"/>
        <v>891.00000000000011</v>
      </c>
      <c r="I191" s="102">
        <f>I190</f>
        <v>41580</v>
      </c>
      <c r="J191" s="83">
        <f t="shared" si="28"/>
        <v>33679800</v>
      </c>
      <c r="K191" s="84">
        <f t="shared" si="29"/>
        <v>30311820</v>
      </c>
      <c r="L191" s="84">
        <f t="shared" si="30"/>
        <v>26943840</v>
      </c>
      <c r="M191" s="85">
        <f t="shared" si="31"/>
        <v>84000</v>
      </c>
      <c r="P191"/>
      <c r="Q191"/>
      <c r="S191"/>
    </row>
    <row r="192" spans="1:19" s="1" customFormat="1" x14ac:dyDescent="0.25">
      <c r="A192" s="102">
        <v>191</v>
      </c>
      <c r="B192" s="105">
        <v>2303</v>
      </c>
      <c r="C192" s="105">
        <v>23</v>
      </c>
      <c r="D192" s="105" t="s">
        <v>13</v>
      </c>
      <c r="E192" s="105">
        <v>768</v>
      </c>
      <c r="F192" s="105">
        <v>42</v>
      </c>
      <c r="G192" s="105">
        <f t="shared" si="26"/>
        <v>810</v>
      </c>
      <c r="H192" s="104">
        <f t="shared" si="27"/>
        <v>891.00000000000011</v>
      </c>
      <c r="I192" s="102">
        <f>I191</f>
        <v>41580</v>
      </c>
      <c r="J192" s="83">
        <f t="shared" si="28"/>
        <v>33679800</v>
      </c>
      <c r="K192" s="84">
        <f t="shared" si="29"/>
        <v>30311820</v>
      </c>
      <c r="L192" s="84">
        <f t="shared" si="30"/>
        <v>26943840</v>
      </c>
      <c r="M192" s="85">
        <f t="shared" si="31"/>
        <v>84000</v>
      </c>
      <c r="P192"/>
      <c r="Q192"/>
      <c r="S192"/>
    </row>
    <row r="193" spans="1:19" s="1" customFormat="1" x14ac:dyDescent="0.25">
      <c r="A193" s="102">
        <v>192</v>
      </c>
      <c r="B193" s="105">
        <v>2304</v>
      </c>
      <c r="C193" s="105">
        <v>23</v>
      </c>
      <c r="D193" s="105" t="s">
        <v>11</v>
      </c>
      <c r="E193" s="105">
        <v>1045</v>
      </c>
      <c r="F193" s="105">
        <v>77</v>
      </c>
      <c r="G193" s="105">
        <f t="shared" si="26"/>
        <v>1122</v>
      </c>
      <c r="H193" s="104">
        <f t="shared" si="27"/>
        <v>1234.2</v>
      </c>
      <c r="I193" s="102">
        <f>I192</f>
        <v>41580</v>
      </c>
      <c r="J193" s="83">
        <f t="shared" si="28"/>
        <v>46652760</v>
      </c>
      <c r="K193" s="84">
        <f t="shared" si="29"/>
        <v>41987484</v>
      </c>
      <c r="L193" s="84">
        <f t="shared" si="30"/>
        <v>37322208</v>
      </c>
      <c r="M193" s="85">
        <f t="shared" si="31"/>
        <v>116500</v>
      </c>
      <c r="P193"/>
      <c r="Q193"/>
      <c r="S193"/>
    </row>
    <row r="194" spans="1:19" s="1" customFormat="1" x14ac:dyDescent="0.25">
      <c r="A194" s="102">
        <v>193</v>
      </c>
      <c r="B194" s="105">
        <v>2305</v>
      </c>
      <c r="C194" s="105">
        <v>23</v>
      </c>
      <c r="D194" s="105" t="s">
        <v>11</v>
      </c>
      <c r="E194" s="105">
        <v>1045</v>
      </c>
      <c r="F194" s="105">
        <v>81</v>
      </c>
      <c r="G194" s="105">
        <f t="shared" si="26"/>
        <v>1126</v>
      </c>
      <c r="H194" s="104">
        <f t="shared" si="27"/>
        <v>1238.6000000000001</v>
      </c>
      <c r="I194" s="102">
        <f>I193</f>
        <v>41580</v>
      </c>
      <c r="J194" s="83">
        <f t="shared" si="28"/>
        <v>46819080</v>
      </c>
      <c r="K194" s="84">
        <f t="shared" si="29"/>
        <v>42137172</v>
      </c>
      <c r="L194" s="84">
        <f t="shared" si="30"/>
        <v>37455264</v>
      </c>
      <c r="M194" s="85">
        <f t="shared" si="31"/>
        <v>117000</v>
      </c>
      <c r="P194"/>
      <c r="Q194"/>
      <c r="S194"/>
    </row>
    <row r="195" spans="1:19" s="1" customFormat="1" x14ac:dyDescent="0.25">
      <c r="A195" s="102">
        <v>194</v>
      </c>
      <c r="B195" s="105">
        <v>2306</v>
      </c>
      <c r="C195" s="105">
        <v>23</v>
      </c>
      <c r="D195" s="105" t="s">
        <v>13</v>
      </c>
      <c r="E195" s="105">
        <v>768</v>
      </c>
      <c r="F195" s="105">
        <v>41</v>
      </c>
      <c r="G195" s="105">
        <f t="shared" ref="G195:G258" si="40">E195+F195</f>
        <v>809</v>
      </c>
      <c r="H195" s="104">
        <f t="shared" ref="H195:H258" si="41">G195*1.1</f>
        <v>889.90000000000009</v>
      </c>
      <c r="I195" s="102">
        <f t="shared" ref="I195" si="42">I194</f>
        <v>41580</v>
      </c>
      <c r="J195" s="83">
        <f t="shared" ref="J195:J258" si="43">G195*I195</f>
        <v>33638220</v>
      </c>
      <c r="K195" s="84">
        <f t="shared" ref="K195:K258" si="44">J195*0.9</f>
        <v>30274398</v>
      </c>
      <c r="L195" s="84">
        <f t="shared" ref="L195:L258" si="45">J195*0.8</f>
        <v>26910576</v>
      </c>
      <c r="M195" s="85">
        <f t="shared" ref="M195:M258" si="46">MROUND((J195*0.03/12),500)</f>
        <v>84000</v>
      </c>
      <c r="P195"/>
      <c r="Q195"/>
      <c r="S195"/>
    </row>
    <row r="196" spans="1:19" s="1" customFormat="1" x14ac:dyDescent="0.25">
      <c r="A196" s="102">
        <v>195</v>
      </c>
      <c r="B196" s="105">
        <v>2307</v>
      </c>
      <c r="C196" s="105">
        <v>23</v>
      </c>
      <c r="D196" s="105" t="s">
        <v>13</v>
      </c>
      <c r="E196" s="105">
        <v>768</v>
      </c>
      <c r="F196" s="105">
        <v>40</v>
      </c>
      <c r="G196" s="105">
        <f t="shared" si="40"/>
        <v>808</v>
      </c>
      <c r="H196" s="104">
        <f t="shared" si="41"/>
        <v>888.80000000000007</v>
      </c>
      <c r="I196" s="102">
        <f>I195</f>
        <v>41580</v>
      </c>
      <c r="J196" s="83">
        <f t="shared" si="43"/>
        <v>33596640</v>
      </c>
      <c r="K196" s="84">
        <f t="shared" si="44"/>
        <v>30236976</v>
      </c>
      <c r="L196" s="84">
        <f t="shared" si="45"/>
        <v>26877312</v>
      </c>
      <c r="M196" s="85">
        <f t="shared" si="46"/>
        <v>84000</v>
      </c>
      <c r="P196"/>
      <c r="Q196"/>
      <c r="S196"/>
    </row>
    <row r="197" spans="1:19" s="1" customFormat="1" x14ac:dyDescent="0.25">
      <c r="A197" s="102">
        <v>196</v>
      </c>
      <c r="B197" s="105">
        <v>2308</v>
      </c>
      <c r="C197" s="105">
        <v>23</v>
      </c>
      <c r="D197" s="105" t="s">
        <v>11</v>
      </c>
      <c r="E197" s="105">
        <v>992</v>
      </c>
      <c r="F197" s="105">
        <v>53</v>
      </c>
      <c r="G197" s="105">
        <f t="shared" si="40"/>
        <v>1045</v>
      </c>
      <c r="H197" s="104">
        <f t="shared" si="41"/>
        <v>1149.5</v>
      </c>
      <c r="I197" s="102">
        <f>I196</f>
        <v>41580</v>
      </c>
      <c r="J197" s="83">
        <f t="shared" si="43"/>
        <v>43451100</v>
      </c>
      <c r="K197" s="84">
        <f t="shared" si="44"/>
        <v>39105990</v>
      </c>
      <c r="L197" s="84">
        <f t="shared" si="45"/>
        <v>34760880</v>
      </c>
      <c r="M197" s="85">
        <f t="shared" si="46"/>
        <v>108500</v>
      </c>
      <c r="P197"/>
      <c r="Q197"/>
      <c r="S197"/>
    </row>
    <row r="198" spans="1:19" s="1" customFormat="1" x14ac:dyDescent="0.25">
      <c r="A198" s="102">
        <v>197</v>
      </c>
      <c r="B198" s="105">
        <v>2401</v>
      </c>
      <c r="C198" s="105">
        <v>24</v>
      </c>
      <c r="D198" s="105" t="s">
        <v>11</v>
      </c>
      <c r="E198" s="105">
        <v>992</v>
      </c>
      <c r="F198" s="105">
        <v>50</v>
      </c>
      <c r="G198" s="105">
        <f t="shared" si="40"/>
        <v>1042</v>
      </c>
      <c r="H198" s="104">
        <f t="shared" si="41"/>
        <v>1146.2</v>
      </c>
      <c r="I198" s="102">
        <f>I197+140</f>
        <v>41720</v>
      </c>
      <c r="J198" s="83">
        <f t="shared" si="43"/>
        <v>43472240</v>
      </c>
      <c r="K198" s="84">
        <f t="shared" si="44"/>
        <v>39125016</v>
      </c>
      <c r="L198" s="84">
        <f t="shared" si="45"/>
        <v>34777792</v>
      </c>
      <c r="M198" s="85">
        <f t="shared" si="46"/>
        <v>108500</v>
      </c>
      <c r="P198"/>
      <c r="Q198"/>
      <c r="S198"/>
    </row>
    <row r="199" spans="1:19" s="1" customFormat="1" x14ac:dyDescent="0.25">
      <c r="A199" s="102">
        <v>198</v>
      </c>
      <c r="B199" s="105">
        <v>2402</v>
      </c>
      <c r="C199" s="105">
        <v>24</v>
      </c>
      <c r="D199" s="105" t="s">
        <v>13</v>
      </c>
      <c r="E199" s="105">
        <v>768</v>
      </c>
      <c r="F199" s="105">
        <v>42</v>
      </c>
      <c r="G199" s="105">
        <f t="shared" si="40"/>
        <v>810</v>
      </c>
      <c r="H199" s="104">
        <f t="shared" si="41"/>
        <v>891.00000000000011</v>
      </c>
      <c r="I199" s="102">
        <f>I198</f>
        <v>41720</v>
      </c>
      <c r="J199" s="83">
        <f t="shared" si="43"/>
        <v>33793200</v>
      </c>
      <c r="K199" s="84">
        <f t="shared" si="44"/>
        <v>30413880</v>
      </c>
      <c r="L199" s="84">
        <f t="shared" si="45"/>
        <v>27034560</v>
      </c>
      <c r="M199" s="85">
        <f t="shared" si="46"/>
        <v>84500</v>
      </c>
      <c r="P199"/>
      <c r="Q199"/>
      <c r="S199"/>
    </row>
    <row r="200" spans="1:19" s="1" customFormat="1" x14ac:dyDescent="0.25">
      <c r="A200" s="102">
        <v>199</v>
      </c>
      <c r="B200" s="105">
        <v>2403</v>
      </c>
      <c r="C200" s="105">
        <v>24</v>
      </c>
      <c r="D200" s="105" t="s">
        <v>13</v>
      </c>
      <c r="E200" s="105">
        <v>768</v>
      </c>
      <c r="F200" s="105">
        <v>42</v>
      </c>
      <c r="G200" s="105">
        <f t="shared" si="40"/>
        <v>810</v>
      </c>
      <c r="H200" s="104">
        <f t="shared" si="41"/>
        <v>891.00000000000011</v>
      </c>
      <c r="I200" s="102">
        <f>I199</f>
        <v>41720</v>
      </c>
      <c r="J200" s="83">
        <f t="shared" si="43"/>
        <v>33793200</v>
      </c>
      <c r="K200" s="84">
        <f t="shared" si="44"/>
        <v>30413880</v>
      </c>
      <c r="L200" s="84">
        <f t="shared" si="45"/>
        <v>27034560</v>
      </c>
      <c r="M200" s="85">
        <f t="shared" si="46"/>
        <v>84500</v>
      </c>
      <c r="P200"/>
      <c r="Q200"/>
      <c r="S200"/>
    </row>
    <row r="201" spans="1:19" s="1" customFormat="1" x14ac:dyDescent="0.25">
      <c r="A201" s="102">
        <v>200</v>
      </c>
      <c r="B201" s="105">
        <v>2404</v>
      </c>
      <c r="C201" s="105">
        <v>24</v>
      </c>
      <c r="D201" s="105" t="s">
        <v>11</v>
      </c>
      <c r="E201" s="105">
        <v>1045</v>
      </c>
      <c r="F201" s="105">
        <v>77</v>
      </c>
      <c r="G201" s="105">
        <f t="shared" si="40"/>
        <v>1122</v>
      </c>
      <c r="H201" s="104">
        <f t="shared" si="41"/>
        <v>1234.2</v>
      </c>
      <c r="I201" s="102">
        <f>I200</f>
        <v>41720</v>
      </c>
      <c r="J201" s="83">
        <f t="shared" si="43"/>
        <v>46809840</v>
      </c>
      <c r="K201" s="84">
        <f t="shared" si="44"/>
        <v>42128856</v>
      </c>
      <c r="L201" s="84">
        <f t="shared" si="45"/>
        <v>37447872</v>
      </c>
      <c r="M201" s="85">
        <f t="shared" si="46"/>
        <v>117000</v>
      </c>
      <c r="P201"/>
      <c r="Q201"/>
      <c r="S201"/>
    </row>
    <row r="202" spans="1:19" s="1" customFormat="1" x14ac:dyDescent="0.25">
      <c r="A202" s="102">
        <v>201</v>
      </c>
      <c r="B202" s="105">
        <v>2405</v>
      </c>
      <c r="C202" s="105">
        <v>24</v>
      </c>
      <c r="D202" s="105" t="s">
        <v>11</v>
      </c>
      <c r="E202" s="105">
        <v>1045</v>
      </c>
      <c r="F202" s="105">
        <v>81</v>
      </c>
      <c r="G202" s="105">
        <f t="shared" si="40"/>
        <v>1126</v>
      </c>
      <c r="H202" s="104">
        <f t="shared" si="41"/>
        <v>1238.6000000000001</v>
      </c>
      <c r="I202" s="102">
        <f>I201</f>
        <v>41720</v>
      </c>
      <c r="J202" s="83">
        <f t="shared" si="43"/>
        <v>46976720</v>
      </c>
      <c r="K202" s="84">
        <f t="shared" si="44"/>
        <v>42279048</v>
      </c>
      <c r="L202" s="84">
        <f t="shared" si="45"/>
        <v>37581376</v>
      </c>
      <c r="M202" s="85">
        <f t="shared" si="46"/>
        <v>117500</v>
      </c>
      <c r="P202"/>
      <c r="Q202"/>
      <c r="S202"/>
    </row>
    <row r="203" spans="1:19" s="1" customFormat="1" x14ac:dyDescent="0.25">
      <c r="A203" s="102">
        <v>202</v>
      </c>
      <c r="B203" s="105">
        <v>2406</v>
      </c>
      <c r="C203" s="105">
        <v>24</v>
      </c>
      <c r="D203" s="105" t="s">
        <v>13</v>
      </c>
      <c r="E203" s="105">
        <v>768</v>
      </c>
      <c r="F203" s="105">
        <v>41</v>
      </c>
      <c r="G203" s="105">
        <f t="shared" si="40"/>
        <v>809</v>
      </c>
      <c r="H203" s="104">
        <f t="shared" si="41"/>
        <v>889.90000000000009</v>
      </c>
      <c r="I203" s="102">
        <f t="shared" ref="I203" si="47">I202</f>
        <v>41720</v>
      </c>
      <c r="J203" s="83">
        <f t="shared" si="43"/>
        <v>33751480</v>
      </c>
      <c r="K203" s="84">
        <f t="shared" si="44"/>
        <v>30376332</v>
      </c>
      <c r="L203" s="84">
        <f t="shared" si="45"/>
        <v>27001184</v>
      </c>
      <c r="M203" s="85">
        <f t="shared" si="46"/>
        <v>84500</v>
      </c>
      <c r="P203"/>
      <c r="Q203"/>
      <c r="S203"/>
    </row>
    <row r="204" spans="1:19" s="1" customFormat="1" x14ac:dyDescent="0.25">
      <c r="A204" s="102">
        <v>203</v>
      </c>
      <c r="B204" s="105">
        <v>2407</v>
      </c>
      <c r="C204" s="105">
        <v>24</v>
      </c>
      <c r="D204" s="105" t="s">
        <v>13</v>
      </c>
      <c r="E204" s="105">
        <v>768</v>
      </c>
      <c r="F204" s="105">
        <v>40</v>
      </c>
      <c r="G204" s="105">
        <f t="shared" si="40"/>
        <v>808</v>
      </c>
      <c r="H204" s="104">
        <f t="shared" si="41"/>
        <v>888.80000000000007</v>
      </c>
      <c r="I204" s="102">
        <f>I203</f>
        <v>41720</v>
      </c>
      <c r="J204" s="83">
        <f t="shared" si="43"/>
        <v>33709760</v>
      </c>
      <c r="K204" s="84">
        <f t="shared" si="44"/>
        <v>30338784</v>
      </c>
      <c r="L204" s="84">
        <f t="shared" si="45"/>
        <v>26967808</v>
      </c>
      <c r="M204" s="85">
        <f t="shared" si="46"/>
        <v>84500</v>
      </c>
      <c r="P204"/>
      <c r="Q204"/>
      <c r="S204"/>
    </row>
    <row r="205" spans="1:19" s="1" customFormat="1" x14ac:dyDescent="0.25">
      <c r="A205" s="102">
        <v>204</v>
      </c>
      <c r="B205" s="105">
        <v>2408</v>
      </c>
      <c r="C205" s="105">
        <v>24</v>
      </c>
      <c r="D205" s="105" t="s">
        <v>11</v>
      </c>
      <c r="E205" s="105">
        <v>992</v>
      </c>
      <c r="F205" s="105">
        <v>53</v>
      </c>
      <c r="G205" s="105">
        <f t="shared" si="40"/>
        <v>1045</v>
      </c>
      <c r="H205" s="104">
        <f t="shared" si="41"/>
        <v>1149.5</v>
      </c>
      <c r="I205" s="102">
        <f>I204</f>
        <v>41720</v>
      </c>
      <c r="J205" s="83">
        <f t="shared" si="43"/>
        <v>43597400</v>
      </c>
      <c r="K205" s="84">
        <f t="shared" si="44"/>
        <v>39237660</v>
      </c>
      <c r="L205" s="84">
        <f t="shared" si="45"/>
        <v>34877920</v>
      </c>
      <c r="M205" s="85">
        <f t="shared" si="46"/>
        <v>109000</v>
      </c>
      <c r="P205"/>
      <c r="Q205"/>
      <c r="S205"/>
    </row>
    <row r="206" spans="1:19" s="1" customFormat="1" x14ac:dyDescent="0.25">
      <c r="A206" s="102">
        <v>205</v>
      </c>
      <c r="B206" s="105">
        <v>2501</v>
      </c>
      <c r="C206" s="105">
        <v>25</v>
      </c>
      <c r="D206" s="105" t="s">
        <v>11</v>
      </c>
      <c r="E206" s="105">
        <v>992</v>
      </c>
      <c r="F206" s="105">
        <v>50</v>
      </c>
      <c r="G206" s="105">
        <f t="shared" si="40"/>
        <v>1042</v>
      </c>
      <c r="H206" s="104">
        <f t="shared" si="41"/>
        <v>1146.2</v>
      </c>
      <c r="I206" s="102">
        <f>I205+140</f>
        <v>41860</v>
      </c>
      <c r="J206" s="83">
        <f t="shared" si="43"/>
        <v>43618120</v>
      </c>
      <c r="K206" s="84">
        <f t="shared" si="44"/>
        <v>39256308</v>
      </c>
      <c r="L206" s="84">
        <f t="shared" si="45"/>
        <v>34894496</v>
      </c>
      <c r="M206" s="85">
        <f t="shared" si="46"/>
        <v>109000</v>
      </c>
      <c r="P206"/>
      <c r="Q206"/>
      <c r="S206"/>
    </row>
    <row r="207" spans="1:19" s="1" customFormat="1" x14ac:dyDescent="0.25">
      <c r="A207" s="102">
        <v>206</v>
      </c>
      <c r="B207" s="105">
        <v>2502</v>
      </c>
      <c r="C207" s="105">
        <v>25</v>
      </c>
      <c r="D207" s="105" t="s">
        <v>13</v>
      </c>
      <c r="E207" s="105">
        <v>768</v>
      </c>
      <c r="F207" s="105">
        <v>42</v>
      </c>
      <c r="G207" s="105">
        <f t="shared" si="40"/>
        <v>810</v>
      </c>
      <c r="H207" s="104">
        <f t="shared" si="41"/>
        <v>891.00000000000011</v>
      </c>
      <c r="I207" s="102">
        <f>I206</f>
        <v>41860</v>
      </c>
      <c r="J207" s="83">
        <f t="shared" si="43"/>
        <v>33906600</v>
      </c>
      <c r="K207" s="84">
        <f t="shared" si="44"/>
        <v>30515940</v>
      </c>
      <c r="L207" s="84">
        <f t="shared" si="45"/>
        <v>27125280</v>
      </c>
      <c r="M207" s="85">
        <f t="shared" si="46"/>
        <v>85000</v>
      </c>
      <c r="P207"/>
      <c r="Q207"/>
      <c r="S207"/>
    </row>
    <row r="208" spans="1:19" s="1" customFormat="1" x14ac:dyDescent="0.25">
      <c r="A208" s="102">
        <v>207</v>
      </c>
      <c r="B208" s="105">
        <v>2503</v>
      </c>
      <c r="C208" s="105">
        <v>25</v>
      </c>
      <c r="D208" s="105" t="s">
        <v>13</v>
      </c>
      <c r="E208" s="105">
        <v>768</v>
      </c>
      <c r="F208" s="105">
        <v>42</v>
      </c>
      <c r="G208" s="105">
        <f t="shared" si="40"/>
        <v>810</v>
      </c>
      <c r="H208" s="104">
        <f t="shared" si="41"/>
        <v>891.00000000000011</v>
      </c>
      <c r="I208" s="102">
        <f>I207</f>
        <v>41860</v>
      </c>
      <c r="J208" s="83">
        <f t="shared" si="43"/>
        <v>33906600</v>
      </c>
      <c r="K208" s="84">
        <f t="shared" si="44"/>
        <v>30515940</v>
      </c>
      <c r="L208" s="84">
        <f t="shared" si="45"/>
        <v>27125280</v>
      </c>
      <c r="M208" s="85">
        <f t="shared" si="46"/>
        <v>85000</v>
      </c>
      <c r="P208"/>
      <c r="Q208"/>
      <c r="S208"/>
    </row>
    <row r="209" spans="1:19" s="1" customFormat="1" x14ac:dyDescent="0.25">
      <c r="A209" s="102">
        <v>208</v>
      </c>
      <c r="B209" s="105">
        <v>2504</v>
      </c>
      <c r="C209" s="105">
        <v>25</v>
      </c>
      <c r="D209" s="105" t="s">
        <v>11</v>
      </c>
      <c r="E209" s="105">
        <v>1045</v>
      </c>
      <c r="F209" s="105">
        <v>77</v>
      </c>
      <c r="G209" s="105">
        <f t="shared" si="40"/>
        <v>1122</v>
      </c>
      <c r="H209" s="104">
        <f t="shared" si="41"/>
        <v>1234.2</v>
      </c>
      <c r="I209" s="102">
        <f>I208</f>
        <v>41860</v>
      </c>
      <c r="J209" s="83">
        <f t="shared" si="43"/>
        <v>46966920</v>
      </c>
      <c r="K209" s="84">
        <f t="shared" si="44"/>
        <v>42270228</v>
      </c>
      <c r="L209" s="84">
        <f t="shared" si="45"/>
        <v>37573536</v>
      </c>
      <c r="M209" s="85">
        <f t="shared" si="46"/>
        <v>117500</v>
      </c>
      <c r="P209"/>
      <c r="Q209"/>
      <c r="S209"/>
    </row>
    <row r="210" spans="1:19" s="1" customFormat="1" x14ac:dyDescent="0.25">
      <c r="A210" s="102">
        <v>209</v>
      </c>
      <c r="B210" s="105">
        <v>2505</v>
      </c>
      <c r="C210" s="105">
        <v>25</v>
      </c>
      <c r="D210" s="105" t="s">
        <v>11</v>
      </c>
      <c r="E210" s="105">
        <v>1045</v>
      </c>
      <c r="F210" s="105">
        <v>81</v>
      </c>
      <c r="G210" s="105">
        <f t="shared" si="40"/>
        <v>1126</v>
      </c>
      <c r="H210" s="104">
        <f t="shared" si="41"/>
        <v>1238.6000000000001</v>
      </c>
      <c r="I210" s="102">
        <f>I209</f>
        <v>41860</v>
      </c>
      <c r="J210" s="83">
        <f t="shared" si="43"/>
        <v>47134360</v>
      </c>
      <c r="K210" s="84">
        <f t="shared" si="44"/>
        <v>42420924</v>
      </c>
      <c r="L210" s="84">
        <f t="shared" si="45"/>
        <v>37707488</v>
      </c>
      <c r="M210" s="85">
        <f t="shared" si="46"/>
        <v>118000</v>
      </c>
      <c r="P210"/>
      <c r="Q210"/>
      <c r="S210"/>
    </row>
    <row r="211" spans="1:19" s="1" customFormat="1" x14ac:dyDescent="0.25">
      <c r="A211" s="102">
        <v>210</v>
      </c>
      <c r="B211" s="105">
        <v>2506</v>
      </c>
      <c r="C211" s="105">
        <v>25</v>
      </c>
      <c r="D211" s="105" t="s">
        <v>13</v>
      </c>
      <c r="E211" s="105">
        <v>768</v>
      </c>
      <c r="F211" s="105">
        <v>41</v>
      </c>
      <c r="G211" s="105">
        <f t="shared" si="40"/>
        <v>809</v>
      </c>
      <c r="H211" s="104">
        <f t="shared" si="41"/>
        <v>889.90000000000009</v>
      </c>
      <c r="I211" s="102">
        <f t="shared" ref="I211" si="48">I210</f>
        <v>41860</v>
      </c>
      <c r="J211" s="83">
        <f t="shared" si="43"/>
        <v>33864740</v>
      </c>
      <c r="K211" s="84">
        <f t="shared" si="44"/>
        <v>30478266</v>
      </c>
      <c r="L211" s="84">
        <f t="shared" si="45"/>
        <v>27091792</v>
      </c>
      <c r="M211" s="85">
        <f t="shared" si="46"/>
        <v>84500</v>
      </c>
      <c r="P211"/>
      <c r="Q211"/>
      <c r="S211"/>
    </row>
    <row r="212" spans="1:19" s="1" customFormat="1" x14ac:dyDescent="0.25">
      <c r="A212" s="102">
        <v>211</v>
      </c>
      <c r="B212" s="105">
        <v>2507</v>
      </c>
      <c r="C212" s="105">
        <v>25</v>
      </c>
      <c r="D212" s="105" t="s">
        <v>13</v>
      </c>
      <c r="E212" s="105">
        <v>768</v>
      </c>
      <c r="F212" s="105">
        <v>40</v>
      </c>
      <c r="G212" s="105">
        <f t="shared" si="40"/>
        <v>808</v>
      </c>
      <c r="H212" s="104">
        <f t="shared" si="41"/>
        <v>888.80000000000007</v>
      </c>
      <c r="I212" s="102">
        <f>I211</f>
        <v>41860</v>
      </c>
      <c r="J212" s="83">
        <f t="shared" si="43"/>
        <v>33822880</v>
      </c>
      <c r="K212" s="84">
        <f t="shared" si="44"/>
        <v>30440592</v>
      </c>
      <c r="L212" s="84">
        <f t="shared" si="45"/>
        <v>27058304</v>
      </c>
      <c r="M212" s="85">
        <f t="shared" si="46"/>
        <v>84500</v>
      </c>
      <c r="P212"/>
      <c r="Q212"/>
      <c r="S212"/>
    </row>
    <row r="213" spans="1:19" s="1" customFormat="1" x14ac:dyDescent="0.25">
      <c r="A213" s="102">
        <v>212</v>
      </c>
      <c r="B213" s="105">
        <v>2508</v>
      </c>
      <c r="C213" s="105">
        <v>25</v>
      </c>
      <c r="D213" s="105" t="s">
        <v>11</v>
      </c>
      <c r="E213" s="105">
        <v>992</v>
      </c>
      <c r="F213" s="105">
        <v>53</v>
      </c>
      <c r="G213" s="105">
        <f t="shared" si="40"/>
        <v>1045</v>
      </c>
      <c r="H213" s="104">
        <f t="shared" si="41"/>
        <v>1149.5</v>
      </c>
      <c r="I213" s="102">
        <f>I212</f>
        <v>41860</v>
      </c>
      <c r="J213" s="83">
        <f t="shared" si="43"/>
        <v>43743700</v>
      </c>
      <c r="K213" s="84">
        <f t="shared" si="44"/>
        <v>39369330</v>
      </c>
      <c r="L213" s="84">
        <f t="shared" si="45"/>
        <v>34994960</v>
      </c>
      <c r="M213" s="85">
        <f t="shared" si="46"/>
        <v>109500</v>
      </c>
      <c r="P213"/>
      <c r="Q213"/>
      <c r="S213"/>
    </row>
    <row r="214" spans="1:19" s="1" customFormat="1" x14ac:dyDescent="0.25">
      <c r="A214" s="102">
        <v>213</v>
      </c>
      <c r="B214" s="105">
        <v>2601</v>
      </c>
      <c r="C214" s="105">
        <v>26</v>
      </c>
      <c r="D214" s="105" t="s">
        <v>11</v>
      </c>
      <c r="E214" s="105">
        <v>992</v>
      </c>
      <c r="F214" s="105">
        <v>50</v>
      </c>
      <c r="G214" s="105">
        <f t="shared" si="40"/>
        <v>1042</v>
      </c>
      <c r="H214" s="104">
        <f t="shared" si="41"/>
        <v>1146.2</v>
      </c>
      <c r="I214" s="102">
        <f>I213+140</f>
        <v>42000</v>
      </c>
      <c r="J214" s="83">
        <f t="shared" si="43"/>
        <v>43764000</v>
      </c>
      <c r="K214" s="84">
        <f t="shared" si="44"/>
        <v>39387600</v>
      </c>
      <c r="L214" s="84">
        <f t="shared" si="45"/>
        <v>35011200</v>
      </c>
      <c r="M214" s="85">
        <f t="shared" si="46"/>
        <v>109500</v>
      </c>
      <c r="P214"/>
      <c r="Q214"/>
      <c r="S214"/>
    </row>
    <row r="215" spans="1:19" s="1" customFormat="1" x14ac:dyDescent="0.25">
      <c r="A215" s="102">
        <v>214</v>
      </c>
      <c r="B215" s="105">
        <v>2602</v>
      </c>
      <c r="C215" s="105">
        <v>26</v>
      </c>
      <c r="D215" s="105" t="s">
        <v>13</v>
      </c>
      <c r="E215" s="105">
        <v>768</v>
      </c>
      <c r="F215" s="105">
        <v>42</v>
      </c>
      <c r="G215" s="105">
        <f t="shared" si="40"/>
        <v>810</v>
      </c>
      <c r="H215" s="104">
        <f t="shared" si="41"/>
        <v>891.00000000000011</v>
      </c>
      <c r="I215" s="102">
        <f>I214</f>
        <v>42000</v>
      </c>
      <c r="J215" s="83">
        <f t="shared" si="43"/>
        <v>34020000</v>
      </c>
      <c r="K215" s="84">
        <f t="shared" si="44"/>
        <v>30618000</v>
      </c>
      <c r="L215" s="84">
        <f t="shared" si="45"/>
        <v>27216000</v>
      </c>
      <c r="M215" s="85">
        <f t="shared" si="46"/>
        <v>85000</v>
      </c>
      <c r="P215"/>
      <c r="Q215"/>
      <c r="S215"/>
    </row>
    <row r="216" spans="1:19" s="1" customFormat="1" x14ac:dyDescent="0.25">
      <c r="A216" s="102">
        <v>215</v>
      </c>
      <c r="B216" s="105">
        <v>2603</v>
      </c>
      <c r="C216" s="105">
        <v>26</v>
      </c>
      <c r="D216" s="105" t="s">
        <v>13</v>
      </c>
      <c r="E216" s="105">
        <v>768</v>
      </c>
      <c r="F216" s="105">
        <v>42</v>
      </c>
      <c r="G216" s="105">
        <f t="shared" si="40"/>
        <v>810</v>
      </c>
      <c r="H216" s="104">
        <f t="shared" si="41"/>
        <v>891.00000000000011</v>
      </c>
      <c r="I216" s="102">
        <f>I215</f>
        <v>42000</v>
      </c>
      <c r="J216" s="83">
        <f t="shared" si="43"/>
        <v>34020000</v>
      </c>
      <c r="K216" s="84">
        <f t="shared" si="44"/>
        <v>30618000</v>
      </c>
      <c r="L216" s="84">
        <f t="shared" si="45"/>
        <v>27216000</v>
      </c>
      <c r="M216" s="85">
        <f t="shared" si="46"/>
        <v>85000</v>
      </c>
      <c r="P216"/>
      <c r="Q216"/>
      <c r="S216"/>
    </row>
    <row r="217" spans="1:19" s="1" customFormat="1" x14ac:dyDescent="0.25">
      <c r="A217" s="102">
        <v>216</v>
      </c>
      <c r="B217" s="105">
        <v>2604</v>
      </c>
      <c r="C217" s="105">
        <v>26</v>
      </c>
      <c r="D217" s="105" t="s">
        <v>11</v>
      </c>
      <c r="E217" s="105">
        <v>1045</v>
      </c>
      <c r="F217" s="105">
        <v>77</v>
      </c>
      <c r="G217" s="105">
        <f t="shared" si="40"/>
        <v>1122</v>
      </c>
      <c r="H217" s="104">
        <f t="shared" si="41"/>
        <v>1234.2</v>
      </c>
      <c r="I217" s="102">
        <f>I216</f>
        <v>42000</v>
      </c>
      <c r="J217" s="83">
        <f t="shared" si="43"/>
        <v>47124000</v>
      </c>
      <c r="K217" s="84">
        <f t="shared" si="44"/>
        <v>42411600</v>
      </c>
      <c r="L217" s="84">
        <f t="shared" si="45"/>
        <v>37699200</v>
      </c>
      <c r="M217" s="85">
        <f t="shared" si="46"/>
        <v>118000</v>
      </c>
      <c r="P217"/>
      <c r="Q217"/>
      <c r="S217"/>
    </row>
    <row r="218" spans="1:19" s="1" customFormat="1" x14ac:dyDescent="0.25">
      <c r="A218" s="102">
        <v>217</v>
      </c>
      <c r="B218" s="105">
        <v>2605</v>
      </c>
      <c r="C218" s="105">
        <v>26</v>
      </c>
      <c r="D218" s="105" t="s">
        <v>11</v>
      </c>
      <c r="E218" s="105">
        <v>1045</v>
      </c>
      <c r="F218" s="105">
        <v>81</v>
      </c>
      <c r="G218" s="105">
        <f t="shared" si="40"/>
        <v>1126</v>
      </c>
      <c r="H218" s="104">
        <f t="shared" si="41"/>
        <v>1238.6000000000001</v>
      </c>
      <c r="I218" s="102">
        <f>I217</f>
        <v>42000</v>
      </c>
      <c r="J218" s="83">
        <f t="shared" si="43"/>
        <v>47292000</v>
      </c>
      <c r="K218" s="84">
        <f t="shared" si="44"/>
        <v>42562800</v>
      </c>
      <c r="L218" s="84">
        <f t="shared" si="45"/>
        <v>37833600</v>
      </c>
      <c r="M218" s="85">
        <f t="shared" si="46"/>
        <v>118000</v>
      </c>
      <c r="P218"/>
      <c r="Q218"/>
      <c r="S218"/>
    </row>
    <row r="219" spans="1:19" s="1" customFormat="1" x14ac:dyDescent="0.25">
      <c r="A219" s="102">
        <v>218</v>
      </c>
      <c r="B219" s="105">
        <v>2606</v>
      </c>
      <c r="C219" s="105">
        <v>26</v>
      </c>
      <c r="D219" s="105" t="s">
        <v>13</v>
      </c>
      <c r="E219" s="105">
        <v>768</v>
      </c>
      <c r="F219" s="105">
        <v>41</v>
      </c>
      <c r="G219" s="105">
        <f t="shared" si="40"/>
        <v>809</v>
      </c>
      <c r="H219" s="104">
        <f t="shared" si="41"/>
        <v>889.90000000000009</v>
      </c>
      <c r="I219" s="102">
        <f t="shared" ref="I219" si="49">I218</f>
        <v>42000</v>
      </c>
      <c r="J219" s="83">
        <f t="shared" si="43"/>
        <v>33978000</v>
      </c>
      <c r="K219" s="84">
        <f t="shared" si="44"/>
        <v>30580200</v>
      </c>
      <c r="L219" s="84">
        <f t="shared" si="45"/>
        <v>27182400</v>
      </c>
      <c r="M219" s="85">
        <f t="shared" si="46"/>
        <v>85000</v>
      </c>
      <c r="P219"/>
      <c r="Q219"/>
      <c r="S219"/>
    </row>
    <row r="220" spans="1:19" s="1" customFormat="1" x14ac:dyDescent="0.25">
      <c r="A220" s="102">
        <v>219</v>
      </c>
      <c r="B220" s="105">
        <v>2607</v>
      </c>
      <c r="C220" s="105">
        <v>26</v>
      </c>
      <c r="D220" s="105" t="s">
        <v>13</v>
      </c>
      <c r="E220" s="105">
        <v>768</v>
      </c>
      <c r="F220" s="105">
        <v>40</v>
      </c>
      <c r="G220" s="105">
        <f t="shared" si="40"/>
        <v>808</v>
      </c>
      <c r="H220" s="104">
        <f t="shared" si="41"/>
        <v>888.80000000000007</v>
      </c>
      <c r="I220" s="102">
        <f>I219</f>
        <v>42000</v>
      </c>
      <c r="J220" s="83">
        <f t="shared" si="43"/>
        <v>33936000</v>
      </c>
      <c r="K220" s="84">
        <f t="shared" si="44"/>
        <v>30542400</v>
      </c>
      <c r="L220" s="84">
        <f t="shared" si="45"/>
        <v>27148800</v>
      </c>
      <c r="M220" s="85">
        <f t="shared" si="46"/>
        <v>85000</v>
      </c>
      <c r="P220"/>
      <c r="Q220"/>
      <c r="S220"/>
    </row>
    <row r="221" spans="1:19" s="1" customFormat="1" x14ac:dyDescent="0.25">
      <c r="A221" s="102">
        <v>220</v>
      </c>
      <c r="B221" s="105">
        <v>2608</v>
      </c>
      <c r="C221" s="105">
        <v>26</v>
      </c>
      <c r="D221" s="105" t="s">
        <v>11</v>
      </c>
      <c r="E221" s="105">
        <v>992</v>
      </c>
      <c r="F221" s="105">
        <v>53</v>
      </c>
      <c r="G221" s="105">
        <f t="shared" si="40"/>
        <v>1045</v>
      </c>
      <c r="H221" s="104">
        <f t="shared" si="41"/>
        <v>1149.5</v>
      </c>
      <c r="I221" s="102">
        <f>I220</f>
        <v>42000</v>
      </c>
      <c r="J221" s="83">
        <f t="shared" si="43"/>
        <v>43890000</v>
      </c>
      <c r="K221" s="84">
        <f t="shared" si="44"/>
        <v>39501000</v>
      </c>
      <c r="L221" s="84">
        <f t="shared" si="45"/>
        <v>35112000</v>
      </c>
      <c r="M221" s="85">
        <f t="shared" si="46"/>
        <v>109500</v>
      </c>
      <c r="P221"/>
      <c r="Q221"/>
      <c r="S221"/>
    </row>
    <row r="222" spans="1:19" s="1" customFormat="1" x14ac:dyDescent="0.25">
      <c r="A222" s="102">
        <v>221</v>
      </c>
      <c r="B222" s="105">
        <v>2701</v>
      </c>
      <c r="C222" s="105">
        <v>27</v>
      </c>
      <c r="D222" s="105" t="s">
        <v>11</v>
      </c>
      <c r="E222" s="105">
        <v>992</v>
      </c>
      <c r="F222" s="105">
        <v>50</v>
      </c>
      <c r="G222" s="105">
        <f t="shared" si="40"/>
        <v>1042</v>
      </c>
      <c r="H222" s="104">
        <f t="shared" si="41"/>
        <v>1146.2</v>
      </c>
      <c r="I222" s="102">
        <f>I221+140</f>
        <v>42140</v>
      </c>
      <c r="J222" s="83">
        <f t="shared" si="43"/>
        <v>43909880</v>
      </c>
      <c r="K222" s="84">
        <f t="shared" si="44"/>
        <v>39518892</v>
      </c>
      <c r="L222" s="84">
        <f t="shared" si="45"/>
        <v>35127904</v>
      </c>
      <c r="M222" s="85">
        <f t="shared" si="46"/>
        <v>110000</v>
      </c>
      <c r="P222"/>
      <c r="Q222"/>
      <c r="S222"/>
    </row>
    <row r="223" spans="1:19" s="1" customFormat="1" x14ac:dyDescent="0.25">
      <c r="A223" s="102">
        <v>222</v>
      </c>
      <c r="B223" s="105">
        <v>2702</v>
      </c>
      <c r="C223" s="105">
        <v>27</v>
      </c>
      <c r="D223" s="105" t="s">
        <v>13</v>
      </c>
      <c r="E223" s="105">
        <v>768</v>
      </c>
      <c r="F223" s="105">
        <v>42</v>
      </c>
      <c r="G223" s="105">
        <f t="shared" si="40"/>
        <v>810</v>
      </c>
      <c r="H223" s="104">
        <f t="shared" si="41"/>
        <v>891.00000000000011</v>
      </c>
      <c r="I223" s="102">
        <f>I222</f>
        <v>42140</v>
      </c>
      <c r="J223" s="83">
        <f t="shared" si="43"/>
        <v>34133400</v>
      </c>
      <c r="K223" s="84">
        <f t="shared" si="44"/>
        <v>30720060</v>
      </c>
      <c r="L223" s="84">
        <f t="shared" si="45"/>
        <v>27306720</v>
      </c>
      <c r="M223" s="85">
        <f t="shared" si="46"/>
        <v>85500</v>
      </c>
      <c r="P223"/>
      <c r="Q223"/>
      <c r="S223"/>
    </row>
    <row r="224" spans="1:19" s="1" customFormat="1" x14ac:dyDescent="0.25">
      <c r="A224" s="102">
        <v>223</v>
      </c>
      <c r="B224" s="105">
        <v>2703</v>
      </c>
      <c r="C224" s="105">
        <v>27</v>
      </c>
      <c r="D224" s="105" t="s">
        <v>13</v>
      </c>
      <c r="E224" s="105">
        <v>768</v>
      </c>
      <c r="F224" s="105">
        <v>42</v>
      </c>
      <c r="G224" s="105">
        <f t="shared" si="40"/>
        <v>810</v>
      </c>
      <c r="H224" s="104">
        <f t="shared" si="41"/>
        <v>891.00000000000011</v>
      </c>
      <c r="I224" s="102">
        <f>I223</f>
        <v>42140</v>
      </c>
      <c r="J224" s="83">
        <f t="shared" si="43"/>
        <v>34133400</v>
      </c>
      <c r="K224" s="84">
        <f t="shared" si="44"/>
        <v>30720060</v>
      </c>
      <c r="L224" s="84">
        <f t="shared" si="45"/>
        <v>27306720</v>
      </c>
      <c r="M224" s="85">
        <f t="shared" si="46"/>
        <v>85500</v>
      </c>
      <c r="P224"/>
      <c r="Q224"/>
      <c r="S224"/>
    </row>
    <row r="225" spans="1:19" s="1" customFormat="1" x14ac:dyDescent="0.25">
      <c r="A225" s="102">
        <v>224</v>
      </c>
      <c r="B225" s="105">
        <v>2704</v>
      </c>
      <c r="C225" s="105">
        <v>27</v>
      </c>
      <c r="D225" s="105" t="s">
        <v>11</v>
      </c>
      <c r="E225" s="105">
        <v>1045</v>
      </c>
      <c r="F225" s="105">
        <v>77</v>
      </c>
      <c r="G225" s="105">
        <f t="shared" si="40"/>
        <v>1122</v>
      </c>
      <c r="H225" s="104">
        <f t="shared" si="41"/>
        <v>1234.2</v>
      </c>
      <c r="I225" s="102">
        <f>I224</f>
        <v>42140</v>
      </c>
      <c r="J225" s="83">
        <f t="shared" si="43"/>
        <v>47281080</v>
      </c>
      <c r="K225" s="84">
        <f t="shared" si="44"/>
        <v>42552972</v>
      </c>
      <c r="L225" s="84">
        <f t="shared" si="45"/>
        <v>37824864</v>
      </c>
      <c r="M225" s="85">
        <f t="shared" si="46"/>
        <v>118000</v>
      </c>
      <c r="P225"/>
      <c r="Q225"/>
      <c r="S225"/>
    </row>
    <row r="226" spans="1:19" s="1" customFormat="1" x14ac:dyDescent="0.25">
      <c r="A226" s="102">
        <v>225</v>
      </c>
      <c r="B226" s="105">
        <v>2705</v>
      </c>
      <c r="C226" s="105">
        <v>27</v>
      </c>
      <c r="D226" s="105" t="s">
        <v>11</v>
      </c>
      <c r="E226" s="105">
        <v>1045</v>
      </c>
      <c r="F226" s="105">
        <v>81</v>
      </c>
      <c r="G226" s="105">
        <f t="shared" si="40"/>
        <v>1126</v>
      </c>
      <c r="H226" s="104">
        <f t="shared" si="41"/>
        <v>1238.6000000000001</v>
      </c>
      <c r="I226" s="102">
        <f>I225</f>
        <v>42140</v>
      </c>
      <c r="J226" s="83">
        <f t="shared" si="43"/>
        <v>47449640</v>
      </c>
      <c r="K226" s="84">
        <f t="shared" si="44"/>
        <v>42704676</v>
      </c>
      <c r="L226" s="84">
        <f t="shared" si="45"/>
        <v>37959712</v>
      </c>
      <c r="M226" s="85">
        <f t="shared" si="46"/>
        <v>118500</v>
      </c>
      <c r="P226"/>
      <c r="Q226"/>
      <c r="S226"/>
    </row>
    <row r="227" spans="1:19" s="1" customFormat="1" x14ac:dyDescent="0.25">
      <c r="A227" s="102">
        <v>226</v>
      </c>
      <c r="B227" s="105">
        <v>2706</v>
      </c>
      <c r="C227" s="105">
        <v>27</v>
      </c>
      <c r="D227" s="105" t="s">
        <v>13</v>
      </c>
      <c r="E227" s="105">
        <v>768</v>
      </c>
      <c r="F227" s="105">
        <v>41</v>
      </c>
      <c r="G227" s="105">
        <f t="shared" si="40"/>
        <v>809</v>
      </c>
      <c r="H227" s="104">
        <f t="shared" si="41"/>
        <v>889.90000000000009</v>
      </c>
      <c r="I227" s="102">
        <f t="shared" ref="I227" si="50">I226</f>
        <v>42140</v>
      </c>
      <c r="J227" s="83">
        <f t="shared" si="43"/>
        <v>34091260</v>
      </c>
      <c r="K227" s="84">
        <f t="shared" si="44"/>
        <v>30682134</v>
      </c>
      <c r="L227" s="84">
        <f t="shared" si="45"/>
        <v>27273008</v>
      </c>
      <c r="M227" s="85">
        <f t="shared" si="46"/>
        <v>85000</v>
      </c>
      <c r="P227"/>
      <c r="Q227"/>
      <c r="S227"/>
    </row>
    <row r="228" spans="1:19" s="1" customFormat="1" x14ac:dyDescent="0.25">
      <c r="A228" s="102">
        <v>227</v>
      </c>
      <c r="B228" s="105">
        <v>2707</v>
      </c>
      <c r="C228" s="105">
        <v>27</v>
      </c>
      <c r="D228" s="105" t="s">
        <v>13</v>
      </c>
      <c r="E228" s="105">
        <v>768</v>
      </c>
      <c r="F228" s="105">
        <v>40</v>
      </c>
      <c r="G228" s="105">
        <f t="shared" si="40"/>
        <v>808</v>
      </c>
      <c r="H228" s="104">
        <f t="shared" si="41"/>
        <v>888.80000000000007</v>
      </c>
      <c r="I228" s="102">
        <f>I227</f>
        <v>42140</v>
      </c>
      <c r="J228" s="83">
        <f t="shared" si="43"/>
        <v>34049120</v>
      </c>
      <c r="K228" s="84">
        <f t="shared" si="44"/>
        <v>30644208</v>
      </c>
      <c r="L228" s="84">
        <f t="shared" si="45"/>
        <v>27239296</v>
      </c>
      <c r="M228" s="85">
        <f t="shared" si="46"/>
        <v>85000</v>
      </c>
      <c r="P228"/>
      <c r="Q228"/>
      <c r="S228"/>
    </row>
    <row r="229" spans="1:19" s="1" customFormat="1" x14ac:dyDescent="0.25">
      <c r="A229" s="102">
        <v>228</v>
      </c>
      <c r="B229" s="105">
        <v>2708</v>
      </c>
      <c r="C229" s="105">
        <v>27</v>
      </c>
      <c r="D229" s="105" t="s">
        <v>11</v>
      </c>
      <c r="E229" s="105">
        <v>992</v>
      </c>
      <c r="F229" s="105">
        <v>53</v>
      </c>
      <c r="G229" s="105">
        <f t="shared" si="40"/>
        <v>1045</v>
      </c>
      <c r="H229" s="104">
        <f t="shared" si="41"/>
        <v>1149.5</v>
      </c>
      <c r="I229" s="102">
        <f>I228</f>
        <v>42140</v>
      </c>
      <c r="J229" s="83">
        <f t="shared" si="43"/>
        <v>44036300</v>
      </c>
      <c r="K229" s="84">
        <f t="shared" si="44"/>
        <v>39632670</v>
      </c>
      <c r="L229" s="84">
        <f t="shared" si="45"/>
        <v>35229040</v>
      </c>
      <c r="M229" s="85">
        <f t="shared" si="46"/>
        <v>110000</v>
      </c>
      <c r="P229"/>
      <c r="Q229"/>
      <c r="S229"/>
    </row>
    <row r="230" spans="1:19" s="1" customFormat="1" x14ac:dyDescent="0.25">
      <c r="A230" s="102">
        <v>229</v>
      </c>
      <c r="B230" s="105">
        <v>2801</v>
      </c>
      <c r="C230" s="105">
        <v>28</v>
      </c>
      <c r="D230" s="105" t="s">
        <v>11</v>
      </c>
      <c r="E230" s="105">
        <v>992</v>
      </c>
      <c r="F230" s="105">
        <v>50</v>
      </c>
      <c r="G230" s="105">
        <f t="shared" si="40"/>
        <v>1042</v>
      </c>
      <c r="H230" s="104">
        <f t="shared" si="41"/>
        <v>1146.2</v>
      </c>
      <c r="I230" s="102">
        <f>I229+140</f>
        <v>42280</v>
      </c>
      <c r="J230" s="83">
        <f t="shared" si="43"/>
        <v>44055760</v>
      </c>
      <c r="K230" s="84">
        <f t="shared" si="44"/>
        <v>39650184</v>
      </c>
      <c r="L230" s="84">
        <f t="shared" si="45"/>
        <v>35244608</v>
      </c>
      <c r="M230" s="85">
        <f t="shared" si="46"/>
        <v>110000</v>
      </c>
      <c r="P230"/>
      <c r="Q230"/>
      <c r="S230"/>
    </row>
    <row r="231" spans="1:19" s="1" customFormat="1" x14ac:dyDescent="0.25">
      <c r="A231" s="102">
        <v>230</v>
      </c>
      <c r="B231" s="105">
        <v>2802</v>
      </c>
      <c r="C231" s="105">
        <v>28</v>
      </c>
      <c r="D231" s="105" t="s">
        <v>13</v>
      </c>
      <c r="E231" s="105">
        <v>768</v>
      </c>
      <c r="F231" s="105">
        <v>42</v>
      </c>
      <c r="G231" s="105">
        <f t="shared" si="40"/>
        <v>810</v>
      </c>
      <c r="H231" s="104">
        <f t="shared" si="41"/>
        <v>891.00000000000011</v>
      </c>
      <c r="I231" s="102">
        <f>I230</f>
        <v>42280</v>
      </c>
      <c r="J231" s="83">
        <f t="shared" si="43"/>
        <v>34246800</v>
      </c>
      <c r="K231" s="84">
        <f t="shared" si="44"/>
        <v>30822120</v>
      </c>
      <c r="L231" s="84">
        <f t="shared" si="45"/>
        <v>27397440</v>
      </c>
      <c r="M231" s="85">
        <f t="shared" si="46"/>
        <v>85500</v>
      </c>
      <c r="P231"/>
      <c r="Q231"/>
      <c r="S231"/>
    </row>
    <row r="232" spans="1:19" s="1" customFormat="1" x14ac:dyDescent="0.25">
      <c r="A232" s="102">
        <v>231</v>
      </c>
      <c r="B232" s="105">
        <v>2803</v>
      </c>
      <c r="C232" s="105">
        <v>28</v>
      </c>
      <c r="D232" s="105" t="s">
        <v>13</v>
      </c>
      <c r="E232" s="105">
        <v>768</v>
      </c>
      <c r="F232" s="105">
        <v>42</v>
      </c>
      <c r="G232" s="105">
        <f t="shared" si="40"/>
        <v>810</v>
      </c>
      <c r="H232" s="104">
        <f t="shared" si="41"/>
        <v>891.00000000000011</v>
      </c>
      <c r="I232" s="102">
        <f>I231</f>
        <v>42280</v>
      </c>
      <c r="J232" s="83">
        <f t="shared" si="43"/>
        <v>34246800</v>
      </c>
      <c r="K232" s="84">
        <f t="shared" si="44"/>
        <v>30822120</v>
      </c>
      <c r="L232" s="84">
        <f t="shared" si="45"/>
        <v>27397440</v>
      </c>
      <c r="M232" s="85">
        <f t="shared" si="46"/>
        <v>85500</v>
      </c>
      <c r="P232"/>
      <c r="Q232"/>
      <c r="S232"/>
    </row>
    <row r="233" spans="1:19" s="1" customFormat="1" x14ac:dyDescent="0.25">
      <c r="A233" s="102">
        <v>232</v>
      </c>
      <c r="B233" s="105">
        <v>2804</v>
      </c>
      <c r="C233" s="105">
        <v>28</v>
      </c>
      <c r="D233" s="105" t="s">
        <v>11</v>
      </c>
      <c r="E233" s="105">
        <v>1045</v>
      </c>
      <c r="F233" s="105">
        <v>77</v>
      </c>
      <c r="G233" s="105">
        <f t="shared" si="40"/>
        <v>1122</v>
      </c>
      <c r="H233" s="104">
        <f t="shared" si="41"/>
        <v>1234.2</v>
      </c>
      <c r="I233" s="102">
        <f>I232</f>
        <v>42280</v>
      </c>
      <c r="J233" s="83">
        <f t="shared" si="43"/>
        <v>47438160</v>
      </c>
      <c r="K233" s="84">
        <f t="shared" si="44"/>
        <v>42694344</v>
      </c>
      <c r="L233" s="84">
        <f t="shared" si="45"/>
        <v>37950528</v>
      </c>
      <c r="M233" s="85">
        <f t="shared" si="46"/>
        <v>118500</v>
      </c>
      <c r="P233"/>
      <c r="Q233"/>
      <c r="S233"/>
    </row>
    <row r="234" spans="1:19" s="1" customFormat="1" x14ac:dyDescent="0.25">
      <c r="A234" s="102">
        <v>233</v>
      </c>
      <c r="B234" s="105">
        <v>2805</v>
      </c>
      <c r="C234" s="105">
        <v>28</v>
      </c>
      <c r="D234" s="105" t="s">
        <v>11</v>
      </c>
      <c r="E234" s="105">
        <v>1045</v>
      </c>
      <c r="F234" s="105">
        <v>81</v>
      </c>
      <c r="G234" s="105">
        <f t="shared" si="40"/>
        <v>1126</v>
      </c>
      <c r="H234" s="104">
        <f t="shared" si="41"/>
        <v>1238.6000000000001</v>
      </c>
      <c r="I234" s="102">
        <f>I233</f>
        <v>42280</v>
      </c>
      <c r="J234" s="83">
        <f t="shared" si="43"/>
        <v>47607280</v>
      </c>
      <c r="K234" s="84">
        <f t="shared" si="44"/>
        <v>42846552</v>
      </c>
      <c r="L234" s="84">
        <f t="shared" si="45"/>
        <v>38085824</v>
      </c>
      <c r="M234" s="85">
        <f t="shared" si="46"/>
        <v>119000</v>
      </c>
      <c r="P234"/>
      <c r="Q234"/>
      <c r="S234"/>
    </row>
    <row r="235" spans="1:19" s="1" customFormat="1" x14ac:dyDescent="0.25">
      <c r="A235" s="102">
        <v>234</v>
      </c>
      <c r="B235" s="105">
        <v>2806</v>
      </c>
      <c r="C235" s="105">
        <v>28</v>
      </c>
      <c r="D235" s="105" t="s">
        <v>13</v>
      </c>
      <c r="E235" s="105">
        <v>768</v>
      </c>
      <c r="F235" s="105">
        <v>41</v>
      </c>
      <c r="G235" s="105">
        <f t="shared" si="40"/>
        <v>809</v>
      </c>
      <c r="H235" s="104">
        <f t="shared" si="41"/>
        <v>889.90000000000009</v>
      </c>
      <c r="I235" s="102">
        <f t="shared" ref="I235" si="51">I234</f>
        <v>42280</v>
      </c>
      <c r="J235" s="83">
        <f t="shared" si="43"/>
        <v>34204520</v>
      </c>
      <c r="K235" s="84">
        <f t="shared" si="44"/>
        <v>30784068</v>
      </c>
      <c r="L235" s="84">
        <f t="shared" si="45"/>
        <v>27363616</v>
      </c>
      <c r="M235" s="85">
        <f t="shared" si="46"/>
        <v>85500</v>
      </c>
      <c r="P235"/>
      <c r="Q235"/>
      <c r="S235"/>
    </row>
    <row r="236" spans="1:19" s="1" customFormat="1" x14ac:dyDescent="0.25">
      <c r="A236" s="102">
        <v>235</v>
      </c>
      <c r="B236" s="105">
        <v>2807</v>
      </c>
      <c r="C236" s="105">
        <v>28</v>
      </c>
      <c r="D236" s="105" t="s">
        <v>13</v>
      </c>
      <c r="E236" s="105">
        <v>768</v>
      </c>
      <c r="F236" s="105">
        <v>40</v>
      </c>
      <c r="G236" s="105">
        <f t="shared" si="40"/>
        <v>808</v>
      </c>
      <c r="H236" s="104">
        <f t="shared" si="41"/>
        <v>888.80000000000007</v>
      </c>
      <c r="I236" s="102">
        <f>I235</f>
        <v>42280</v>
      </c>
      <c r="J236" s="83">
        <f t="shared" si="43"/>
        <v>34162240</v>
      </c>
      <c r="K236" s="84">
        <f t="shared" si="44"/>
        <v>30746016</v>
      </c>
      <c r="L236" s="84">
        <f t="shared" si="45"/>
        <v>27329792</v>
      </c>
      <c r="M236" s="85">
        <f t="shared" si="46"/>
        <v>85500</v>
      </c>
      <c r="P236"/>
      <c r="Q236"/>
      <c r="S236"/>
    </row>
    <row r="237" spans="1:19" s="1" customFormat="1" x14ac:dyDescent="0.25">
      <c r="A237" s="102">
        <v>236</v>
      </c>
      <c r="B237" s="105">
        <v>2808</v>
      </c>
      <c r="C237" s="105">
        <v>28</v>
      </c>
      <c r="D237" s="105" t="s">
        <v>11</v>
      </c>
      <c r="E237" s="105">
        <v>992</v>
      </c>
      <c r="F237" s="105">
        <v>53</v>
      </c>
      <c r="G237" s="105">
        <f t="shared" si="40"/>
        <v>1045</v>
      </c>
      <c r="H237" s="104">
        <f t="shared" si="41"/>
        <v>1149.5</v>
      </c>
      <c r="I237" s="102">
        <f>I236</f>
        <v>42280</v>
      </c>
      <c r="J237" s="83">
        <f t="shared" si="43"/>
        <v>44182600</v>
      </c>
      <c r="K237" s="84">
        <f t="shared" si="44"/>
        <v>39764340</v>
      </c>
      <c r="L237" s="84">
        <f t="shared" si="45"/>
        <v>35346080</v>
      </c>
      <c r="M237" s="85">
        <f t="shared" si="46"/>
        <v>110500</v>
      </c>
      <c r="P237"/>
      <c r="Q237"/>
      <c r="S237"/>
    </row>
    <row r="238" spans="1:19" s="1" customFormat="1" x14ac:dyDescent="0.25">
      <c r="A238" s="102">
        <v>237</v>
      </c>
      <c r="B238" s="105">
        <v>2903</v>
      </c>
      <c r="C238" s="105">
        <v>29</v>
      </c>
      <c r="D238" s="105" t="s">
        <v>13</v>
      </c>
      <c r="E238" s="103">
        <v>768.03</v>
      </c>
      <c r="F238" s="103">
        <v>42.195</v>
      </c>
      <c r="G238" s="103">
        <f t="shared" si="40"/>
        <v>810.22500000000002</v>
      </c>
      <c r="H238" s="104">
        <f t="shared" si="41"/>
        <v>891.24750000000006</v>
      </c>
      <c r="I238" s="102">
        <f>I237+140</f>
        <v>42420</v>
      </c>
      <c r="J238" s="83">
        <f t="shared" si="43"/>
        <v>34369744.5</v>
      </c>
      <c r="K238" s="84">
        <f t="shared" si="44"/>
        <v>30932770.050000001</v>
      </c>
      <c r="L238" s="84">
        <f t="shared" si="45"/>
        <v>27495795.600000001</v>
      </c>
      <c r="M238" s="85">
        <f t="shared" si="46"/>
        <v>86000</v>
      </c>
      <c r="P238"/>
      <c r="Q238"/>
      <c r="S238"/>
    </row>
    <row r="239" spans="1:19" s="1" customFormat="1" x14ac:dyDescent="0.25">
      <c r="A239" s="102">
        <v>238</v>
      </c>
      <c r="B239" s="105">
        <v>2904</v>
      </c>
      <c r="C239" s="105">
        <v>29</v>
      </c>
      <c r="D239" s="105" t="s">
        <v>11</v>
      </c>
      <c r="E239" s="103">
        <v>1045.4860000000001</v>
      </c>
      <c r="F239" s="103">
        <v>77.372</v>
      </c>
      <c r="G239" s="103">
        <f t="shared" si="40"/>
        <v>1122.8580000000002</v>
      </c>
      <c r="H239" s="104">
        <f t="shared" si="41"/>
        <v>1235.1438000000003</v>
      </c>
      <c r="I239" s="102">
        <f>I238</f>
        <v>42420</v>
      </c>
      <c r="J239" s="83">
        <f t="shared" si="43"/>
        <v>47631636.360000007</v>
      </c>
      <c r="K239" s="84">
        <f t="shared" si="44"/>
        <v>42868472.724000007</v>
      </c>
      <c r="L239" s="84">
        <f t="shared" si="45"/>
        <v>38105309.088000007</v>
      </c>
      <c r="M239" s="85">
        <f t="shared" si="46"/>
        <v>119000</v>
      </c>
      <c r="P239"/>
      <c r="Q239"/>
      <c r="S239"/>
    </row>
    <row r="240" spans="1:19" s="1" customFormat="1" x14ac:dyDescent="0.25">
      <c r="A240" s="102">
        <v>239</v>
      </c>
      <c r="B240" s="105">
        <v>2905</v>
      </c>
      <c r="C240" s="105">
        <v>29</v>
      </c>
      <c r="D240" s="105" t="s">
        <v>11</v>
      </c>
      <c r="E240" s="103">
        <v>1045.431</v>
      </c>
      <c r="F240" s="103">
        <v>81.278999999999996</v>
      </c>
      <c r="G240" s="103">
        <f t="shared" si="40"/>
        <v>1126.71</v>
      </c>
      <c r="H240" s="104">
        <f t="shared" si="41"/>
        <v>1239.3810000000001</v>
      </c>
      <c r="I240" s="102">
        <f>I239</f>
        <v>42420</v>
      </c>
      <c r="J240" s="83">
        <f t="shared" si="43"/>
        <v>47795038.200000003</v>
      </c>
      <c r="K240" s="84">
        <f t="shared" si="44"/>
        <v>43015534.380000003</v>
      </c>
      <c r="L240" s="84">
        <f t="shared" si="45"/>
        <v>38236030.560000002</v>
      </c>
      <c r="M240" s="85">
        <f t="shared" si="46"/>
        <v>119500</v>
      </c>
      <c r="P240"/>
      <c r="Q240"/>
      <c r="S240"/>
    </row>
    <row r="241" spans="1:19" s="1" customFormat="1" x14ac:dyDescent="0.25">
      <c r="A241" s="102">
        <v>240</v>
      </c>
      <c r="B241" s="105">
        <v>2906</v>
      </c>
      <c r="C241" s="105">
        <v>29</v>
      </c>
      <c r="D241" s="105" t="s">
        <v>13</v>
      </c>
      <c r="E241" s="103">
        <v>768.03800000000001</v>
      </c>
      <c r="F241" s="103">
        <v>40.531999999999996</v>
      </c>
      <c r="G241" s="103">
        <f t="shared" si="40"/>
        <v>808.57</v>
      </c>
      <c r="H241" s="104">
        <f t="shared" si="41"/>
        <v>889.42700000000013</v>
      </c>
      <c r="I241" s="102">
        <f>I240</f>
        <v>42420</v>
      </c>
      <c r="J241" s="83">
        <f t="shared" si="43"/>
        <v>34299539.399999999</v>
      </c>
      <c r="K241" s="84">
        <f t="shared" si="44"/>
        <v>30869585.460000001</v>
      </c>
      <c r="L241" s="84">
        <f t="shared" si="45"/>
        <v>27439631.52</v>
      </c>
      <c r="M241" s="85">
        <f t="shared" si="46"/>
        <v>85500</v>
      </c>
      <c r="P241"/>
      <c r="Q241"/>
      <c r="S241"/>
    </row>
    <row r="242" spans="1:19" s="1" customFormat="1" x14ac:dyDescent="0.25">
      <c r="A242" s="102">
        <v>241</v>
      </c>
      <c r="B242" s="105">
        <v>2907</v>
      </c>
      <c r="C242" s="105">
        <v>29</v>
      </c>
      <c r="D242" s="105" t="s">
        <v>13</v>
      </c>
      <c r="E242" s="103">
        <v>768.1</v>
      </c>
      <c r="F242" s="103">
        <v>40.472999999999999</v>
      </c>
      <c r="G242" s="103">
        <f t="shared" si="40"/>
        <v>808.57299999999998</v>
      </c>
      <c r="H242" s="104">
        <f t="shared" si="41"/>
        <v>889.4303000000001</v>
      </c>
      <c r="I242" s="102">
        <f>I241</f>
        <v>42420</v>
      </c>
      <c r="J242" s="83">
        <f t="shared" si="43"/>
        <v>34299666.659999996</v>
      </c>
      <c r="K242" s="84">
        <f t="shared" si="44"/>
        <v>30869699.993999999</v>
      </c>
      <c r="L242" s="84">
        <f t="shared" si="45"/>
        <v>27439733.327999998</v>
      </c>
      <c r="M242" s="85">
        <f t="shared" si="46"/>
        <v>85500</v>
      </c>
      <c r="P242"/>
      <c r="Q242"/>
      <c r="S242"/>
    </row>
    <row r="243" spans="1:19" s="1" customFormat="1" x14ac:dyDescent="0.25">
      <c r="A243" s="102">
        <v>242</v>
      </c>
      <c r="B243" s="105">
        <v>2908</v>
      </c>
      <c r="C243" s="105">
        <v>29</v>
      </c>
      <c r="D243" s="105" t="s">
        <v>11</v>
      </c>
      <c r="E243" s="103">
        <v>991.68799999999999</v>
      </c>
      <c r="F243" s="103">
        <v>53.499000000000002</v>
      </c>
      <c r="G243" s="103">
        <f t="shared" si="40"/>
        <v>1045.1869999999999</v>
      </c>
      <c r="H243" s="104">
        <f t="shared" si="41"/>
        <v>1149.7057</v>
      </c>
      <c r="I243" s="102">
        <f t="shared" ref="I243" si="52">I242</f>
        <v>42420</v>
      </c>
      <c r="J243" s="83">
        <f t="shared" si="43"/>
        <v>44336832.539999999</v>
      </c>
      <c r="K243" s="84">
        <f t="shared" si="44"/>
        <v>39903149.285999998</v>
      </c>
      <c r="L243" s="84">
        <f t="shared" si="45"/>
        <v>35469466.031999998</v>
      </c>
      <c r="M243" s="85">
        <f t="shared" si="46"/>
        <v>111000</v>
      </c>
      <c r="P243"/>
      <c r="Q243"/>
      <c r="S243"/>
    </row>
    <row r="244" spans="1:19" s="1" customFormat="1" x14ac:dyDescent="0.25">
      <c r="A244" s="102">
        <v>243</v>
      </c>
      <c r="B244" s="105">
        <v>3001</v>
      </c>
      <c r="C244" s="105">
        <v>30</v>
      </c>
      <c r="D244" s="105" t="s">
        <v>11</v>
      </c>
      <c r="E244" s="105">
        <v>992</v>
      </c>
      <c r="F244" s="105">
        <v>50</v>
      </c>
      <c r="G244" s="105">
        <f t="shared" si="40"/>
        <v>1042</v>
      </c>
      <c r="H244" s="104">
        <f t="shared" si="41"/>
        <v>1146.2</v>
      </c>
      <c r="I244" s="102">
        <f>I243+140</f>
        <v>42560</v>
      </c>
      <c r="J244" s="83">
        <f t="shared" si="43"/>
        <v>44347520</v>
      </c>
      <c r="K244" s="84">
        <f t="shared" si="44"/>
        <v>39912768</v>
      </c>
      <c r="L244" s="84">
        <f t="shared" si="45"/>
        <v>35478016</v>
      </c>
      <c r="M244" s="85">
        <f t="shared" si="46"/>
        <v>111000</v>
      </c>
      <c r="P244"/>
      <c r="Q244"/>
      <c r="S244"/>
    </row>
    <row r="245" spans="1:19" s="1" customFormat="1" x14ac:dyDescent="0.25">
      <c r="A245" s="102">
        <v>244</v>
      </c>
      <c r="B245" s="105">
        <v>3002</v>
      </c>
      <c r="C245" s="105">
        <v>30</v>
      </c>
      <c r="D245" s="105" t="s">
        <v>13</v>
      </c>
      <c r="E245" s="105">
        <v>768</v>
      </c>
      <c r="F245" s="105">
        <v>42</v>
      </c>
      <c r="G245" s="105">
        <f t="shared" si="40"/>
        <v>810</v>
      </c>
      <c r="H245" s="104">
        <f t="shared" si="41"/>
        <v>891.00000000000011</v>
      </c>
      <c r="I245" s="102">
        <f>I244</f>
        <v>42560</v>
      </c>
      <c r="J245" s="83">
        <f t="shared" si="43"/>
        <v>34473600</v>
      </c>
      <c r="K245" s="84">
        <f t="shared" si="44"/>
        <v>31026240</v>
      </c>
      <c r="L245" s="84">
        <f t="shared" si="45"/>
        <v>27578880</v>
      </c>
      <c r="M245" s="85">
        <f t="shared" si="46"/>
        <v>86000</v>
      </c>
      <c r="P245"/>
      <c r="Q245"/>
      <c r="S245"/>
    </row>
    <row r="246" spans="1:19" s="1" customFormat="1" x14ac:dyDescent="0.25">
      <c r="A246" s="102">
        <v>245</v>
      </c>
      <c r="B246" s="105">
        <v>3003</v>
      </c>
      <c r="C246" s="105">
        <v>30</v>
      </c>
      <c r="D246" s="105" t="s">
        <v>13</v>
      </c>
      <c r="E246" s="105">
        <v>768</v>
      </c>
      <c r="F246" s="105">
        <v>42</v>
      </c>
      <c r="G246" s="105">
        <f t="shared" si="40"/>
        <v>810</v>
      </c>
      <c r="H246" s="104">
        <f t="shared" si="41"/>
        <v>891.00000000000011</v>
      </c>
      <c r="I246" s="102">
        <f>I245</f>
        <v>42560</v>
      </c>
      <c r="J246" s="83">
        <f t="shared" si="43"/>
        <v>34473600</v>
      </c>
      <c r="K246" s="84">
        <f t="shared" si="44"/>
        <v>31026240</v>
      </c>
      <c r="L246" s="84">
        <f t="shared" si="45"/>
        <v>27578880</v>
      </c>
      <c r="M246" s="85">
        <f t="shared" si="46"/>
        <v>86000</v>
      </c>
      <c r="P246"/>
      <c r="Q246"/>
      <c r="S246"/>
    </row>
    <row r="247" spans="1:19" s="1" customFormat="1" x14ac:dyDescent="0.25">
      <c r="A247" s="102">
        <v>246</v>
      </c>
      <c r="B247" s="105">
        <v>3004</v>
      </c>
      <c r="C247" s="105">
        <v>30</v>
      </c>
      <c r="D247" s="105" t="s">
        <v>11</v>
      </c>
      <c r="E247" s="105">
        <v>1045</v>
      </c>
      <c r="F247" s="105">
        <v>77</v>
      </c>
      <c r="G247" s="105">
        <f t="shared" si="40"/>
        <v>1122</v>
      </c>
      <c r="H247" s="104">
        <f t="shared" si="41"/>
        <v>1234.2</v>
      </c>
      <c r="I247" s="102">
        <f>I246</f>
        <v>42560</v>
      </c>
      <c r="J247" s="83">
        <f t="shared" si="43"/>
        <v>47752320</v>
      </c>
      <c r="K247" s="84">
        <f t="shared" si="44"/>
        <v>42977088</v>
      </c>
      <c r="L247" s="84">
        <f t="shared" si="45"/>
        <v>38201856</v>
      </c>
      <c r="M247" s="85">
        <f t="shared" si="46"/>
        <v>119500</v>
      </c>
      <c r="P247"/>
      <c r="Q247"/>
      <c r="S247"/>
    </row>
    <row r="248" spans="1:19" s="1" customFormat="1" x14ac:dyDescent="0.25">
      <c r="A248" s="102">
        <v>247</v>
      </c>
      <c r="B248" s="105">
        <v>3005</v>
      </c>
      <c r="C248" s="105">
        <v>30</v>
      </c>
      <c r="D248" s="105" t="s">
        <v>11</v>
      </c>
      <c r="E248" s="105">
        <v>1045</v>
      </c>
      <c r="F248" s="105">
        <v>81</v>
      </c>
      <c r="G248" s="105">
        <f t="shared" si="40"/>
        <v>1126</v>
      </c>
      <c r="H248" s="104">
        <f t="shared" si="41"/>
        <v>1238.6000000000001</v>
      </c>
      <c r="I248" s="102">
        <f>I247</f>
        <v>42560</v>
      </c>
      <c r="J248" s="83">
        <f t="shared" si="43"/>
        <v>47922560</v>
      </c>
      <c r="K248" s="84">
        <f t="shared" si="44"/>
        <v>43130304</v>
      </c>
      <c r="L248" s="84">
        <f t="shared" si="45"/>
        <v>38338048</v>
      </c>
      <c r="M248" s="85">
        <f t="shared" si="46"/>
        <v>120000</v>
      </c>
      <c r="P248"/>
      <c r="Q248"/>
      <c r="S248"/>
    </row>
    <row r="249" spans="1:19" s="1" customFormat="1" x14ac:dyDescent="0.25">
      <c r="A249" s="102">
        <v>248</v>
      </c>
      <c r="B249" s="105">
        <v>3006</v>
      </c>
      <c r="C249" s="105">
        <v>30</v>
      </c>
      <c r="D249" s="105" t="s">
        <v>13</v>
      </c>
      <c r="E249" s="105">
        <v>768</v>
      </c>
      <c r="F249" s="105">
        <v>41</v>
      </c>
      <c r="G249" s="105">
        <f t="shared" si="40"/>
        <v>809</v>
      </c>
      <c r="H249" s="104">
        <f t="shared" si="41"/>
        <v>889.90000000000009</v>
      </c>
      <c r="I249" s="102">
        <f t="shared" ref="I249" si="53">I248</f>
        <v>42560</v>
      </c>
      <c r="J249" s="83">
        <f t="shared" si="43"/>
        <v>34431040</v>
      </c>
      <c r="K249" s="84">
        <f t="shared" si="44"/>
        <v>30987936</v>
      </c>
      <c r="L249" s="84">
        <f t="shared" si="45"/>
        <v>27544832</v>
      </c>
      <c r="M249" s="85">
        <f t="shared" si="46"/>
        <v>86000</v>
      </c>
      <c r="P249"/>
      <c r="Q249"/>
      <c r="S249"/>
    </row>
    <row r="250" spans="1:19" s="1" customFormat="1" x14ac:dyDescent="0.25">
      <c r="A250" s="102">
        <v>249</v>
      </c>
      <c r="B250" s="105">
        <v>3007</v>
      </c>
      <c r="C250" s="105">
        <v>30</v>
      </c>
      <c r="D250" s="105" t="s">
        <v>13</v>
      </c>
      <c r="E250" s="105">
        <v>768</v>
      </c>
      <c r="F250" s="105">
        <v>40</v>
      </c>
      <c r="G250" s="105">
        <f t="shared" si="40"/>
        <v>808</v>
      </c>
      <c r="H250" s="104">
        <f t="shared" si="41"/>
        <v>888.80000000000007</v>
      </c>
      <c r="I250" s="102">
        <f>I249</f>
        <v>42560</v>
      </c>
      <c r="J250" s="83">
        <f t="shared" si="43"/>
        <v>34388480</v>
      </c>
      <c r="K250" s="84">
        <f t="shared" si="44"/>
        <v>30949632</v>
      </c>
      <c r="L250" s="84">
        <f t="shared" si="45"/>
        <v>27510784</v>
      </c>
      <c r="M250" s="85">
        <f t="shared" si="46"/>
        <v>86000</v>
      </c>
      <c r="P250"/>
      <c r="Q250"/>
      <c r="S250"/>
    </row>
    <row r="251" spans="1:19" s="1" customFormat="1" x14ac:dyDescent="0.25">
      <c r="A251" s="102">
        <v>250</v>
      </c>
      <c r="B251" s="105">
        <v>3008</v>
      </c>
      <c r="C251" s="105">
        <v>30</v>
      </c>
      <c r="D251" s="105" t="s">
        <v>11</v>
      </c>
      <c r="E251" s="105">
        <v>992</v>
      </c>
      <c r="F251" s="105">
        <v>53</v>
      </c>
      <c r="G251" s="105">
        <f t="shared" si="40"/>
        <v>1045</v>
      </c>
      <c r="H251" s="104">
        <f t="shared" si="41"/>
        <v>1149.5</v>
      </c>
      <c r="I251" s="102">
        <f>I250</f>
        <v>42560</v>
      </c>
      <c r="J251" s="83">
        <f t="shared" si="43"/>
        <v>44475200</v>
      </c>
      <c r="K251" s="84">
        <f t="shared" si="44"/>
        <v>40027680</v>
      </c>
      <c r="L251" s="84">
        <f t="shared" si="45"/>
        <v>35580160</v>
      </c>
      <c r="M251" s="85">
        <f t="shared" si="46"/>
        <v>111000</v>
      </c>
      <c r="P251"/>
      <c r="Q251"/>
      <c r="S251"/>
    </row>
    <row r="252" spans="1:19" s="1" customFormat="1" x14ac:dyDescent="0.25">
      <c r="A252" s="102">
        <v>251</v>
      </c>
      <c r="B252" s="105">
        <v>3101</v>
      </c>
      <c r="C252" s="105">
        <v>31</v>
      </c>
      <c r="D252" s="105" t="s">
        <v>11</v>
      </c>
      <c r="E252" s="105">
        <v>992</v>
      </c>
      <c r="F252" s="105">
        <v>50</v>
      </c>
      <c r="G252" s="105">
        <f t="shared" si="40"/>
        <v>1042</v>
      </c>
      <c r="H252" s="104">
        <f t="shared" si="41"/>
        <v>1146.2</v>
      </c>
      <c r="I252" s="102">
        <f>I251+140</f>
        <v>42700</v>
      </c>
      <c r="J252" s="83">
        <f t="shared" si="43"/>
        <v>44493400</v>
      </c>
      <c r="K252" s="84">
        <f t="shared" si="44"/>
        <v>40044060</v>
      </c>
      <c r="L252" s="84">
        <f t="shared" si="45"/>
        <v>35594720</v>
      </c>
      <c r="M252" s="85">
        <f t="shared" si="46"/>
        <v>111000</v>
      </c>
      <c r="P252"/>
      <c r="Q252"/>
      <c r="S252"/>
    </row>
    <row r="253" spans="1:19" s="1" customFormat="1" x14ac:dyDescent="0.25">
      <c r="A253" s="102">
        <v>252</v>
      </c>
      <c r="B253" s="105">
        <v>3102</v>
      </c>
      <c r="C253" s="105">
        <v>31</v>
      </c>
      <c r="D253" s="105" t="s">
        <v>13</v>
      </c>
      <c r="E253" s="105">
        <v>768</v>
      </c>
      <c r="F253" s="105">
        <v>42</v>
      </c>
      <c r="G253" s="105">
        <f t="shared" si="40"/>
        <v>810</v>
      </c>
      <c r="H253" s="104">
        <f t="shared" si="41"/>
        <v>891.00000000000011</v>
      </c>
      <c r="I253" s="102">
        <f>I252</f>
        <v>42700</v>
      </c>
      <c r="J253" s="83">
        <f t="shared" si="43"/>
        <v>34587000</v>
      </c>
      <c r="K253" s="84">
        <f t="shared" si="44"/>
        <v>31128300</v>
      </c>
      <c r="L253" s="84">
        <f t="shared" si="45"/>
        <v>27669600</v>
      </c>
      <c r="M253" s="85">
        <f t="shared" si="46"/>
        <v>86500</v>
      </c>
      <c r="P253"/>
      <c r="Q253"/>
      <c r="S253"/>
    </row>
    <row r="254" spans="1:19" s="1" customFormat="1" x14ac:dyDescent="0.25">
      <c r="A254" s="102">
        <v>253</v>
      </c>
      <c r="B254" s="105">
        <v>3103</v>
      </c>
      <c r="C254" s="105">
        <v>31</v>
      </c>
      <c r="D254" s="105" t="s">
        <v>13</v>
      </c>
      <c r="E254" s="105">
        <v>768</v>
      </c>
      <c r="F254" s="105">
        <v>42</v>
      </c>
      <c r="G254" s="105">
        <f t="shared" si="40"/>
        <v>810</v>
      </c>
      <c r="H254" s="104">
        <f t="shared" si="41"/>
        <v>891.00000000000011</v>
      </c>
      <c r="I254" s="102">
        <f>I253</f>
        <v>42700</v>
      </c>
      <c r="J254" s="83">
        <f t="shared" si="43"/>
        <v>34587000</v>
      </c>
      <c r="K254" s="84">
        <f t="shared" si="44"/>
        <v>31128300</v>
      </c>
      <c r="L254" s="84">
        <f t="shared" si="45"/>
        <v>27669600</v>
      </c>
      <c r="M254" s="85">
        <f t="shared" si="46"/>
        <v>86500</v>
      </c>
      <c r="P254"/>
      <c r="Q254"/>
      <c r="S254"/>
    </row>
    <row r="255" spans="1:19" s="1" customFormat="1" x14ac:dyDescent="0.25">
      <c r="A255" s="102">
        <v>254</v>
      </c>
      <c r="B255" s="105">
        <v>3104</v>
      </c>
      <c r="C255" s="105">
        <v>31</v>
      </c>
      <c r="D255" s="105" t="s">
        <v>11</v>
      </c>
      <c r="E255" s="105">
        <v>1045</v>
      </c>
      <c r="F255" s="105">
        <v>77</v>
      </c>
      <c r="G255" s="105">
        <f t="shared" si="40"/>
        <v>1122</v>
      </c>
      <c r="H255" s="104">
        <f t="shared" si="41"/>
        <v>1234.2</v>
      </c>
      <c r="I255" s="102">
        <f>I254</f>
        <v>42700</v>
      </c>
      <c r="J255" s="83">
        <f t="shared" si="43"/>
        <v>47909400</v>
      </c>
      <c r="K255" s="84">
        <f t="shared" si="44"/>
        <v>43118460</v>
      </c>
      <c r="L255" s="84">
        <f t="shared" si="45"/>
        <v>38327520</v>
      </c>
      <c r="M255" s="85">
        <f t="shared" si="46"/>
        <v>120000</v>
      </c>
      <c r="P255"/>
      <c r="Q255"/>
      <c r="S255"/>
    </row>
    <row r="256" spans="1:19" s="1" customFormat="1" x14ac:dyDescent="0.25">
      <c r="A256" s="102">
        <v>255</v>
      </c>
      <c r="B256" s="105">
        <v>3105</v>
      </c>
      <c r="C256" s="105">
        <v>31</v>
      </c>
      <c r="D256" s="105" t="s">
        <v>11</v>
      </c>
      <c r="E256" s="105">
        <v>1045</v>
      </c>
      <c r="F256" s="105">
        <v>81</v>
      </c>
      <c r="G256" s="105">
        <f t="shared" si="40"/>
        <v>1126</v>
      </c>
      <c r="H256" s="104">
        <f t="shared" si="41"/>
        <v>1238.6000000000001</v>
      </c>
      <c r="I256" s="102">
        <f>I255</f>
        <v>42700</v>
      </c>
      <c r="J256" s="83">
        <f t="shared" si="43"/>
        <v>48080200</v>
      </c>
      <c r="K256" s="84">
        <f t="shared" si="44"/>
        <v>43272180</v>
      </c>
      <c r="L256" s="84">
        <f t="shared" si="45"/>
        <v>38464160</v>
      </c>
      <c r="M256" s="85">
        <f t="shared" si="46"/>
        <v>120000</v>
      </c>
      <c r="P256"/>
      <c r="Q256"/>
      <c r="S256"/>
    </row>
    <row r="257" spans="1:19" s="1" customFormat="1" x14ac:dyDescent="0.25">
      <c r="A257" s="102">
        <v>256</v>
      </c>
      <c r="B257" s="105">
        <v>3106</v>
      </c>
      <c r="C257" s="105">
        <v>31</v>
      </c>
      <c r="D257" s="105" t="s">
        <v>13</v>
      </c>
      <c r="E257" s="105">
        <v>768</v>
      </c>
      <c r="F257" s="105">
        <v>41</v>
      </c>
      <c r="G257" s="105">
        <f t="shared" si="40"/>
        <v>809</v>
      </c>
      <c r="H257" s="104">
        <f t="shared" si="41"/>
        <v>889.90000000000009</v>
      </c>
      <c r="I257" s="102">
        <f t="shared" ref="I257" si="54">I256</f>
        <v>42700</v>
      </c>
      <c r="J257" s="83">
        <f t="shared" si="43"/>
        <v>34544300</v>
      </c>
      <c r="K257" s="84">
        <f t="shared" si="44"/>
        <v>31089870</v>
      </c>
      <c r="L257" s="84">
        <f t="shared" si="45"/>
        <v>27635440</v>
      </c>
      <c r="M257" s="85">
        <f t="shared" si="46"/>
        <v>86500</v>
      </c>
      <c r="P257"/>
      <c r="Q257"/>
      <c r="S257"/>
    </row>
    <row r="258" spans="1:19" s="1" customFormat="1" x14ac:dyDescent="0.25">
      <c r="A258" s="102">
        <v>257</v>
      </c>
      <c r="B258" s="105">
        <v>3107</v>
      </c>
      <c r="C258" s="105">
        <v>31</v>
      </c>
      <c r="D258" s="105" t="s">
        <v>13</v>
      </c>
      <c r="E258" s="105">
        <v>768</v>
      </c>
      <c r="F258" s="105">
        <v>40</v>
      </c>
      <c r="G258" s="105">
        <f t="shared" si="40"/>
        <v>808</v>
      </c>
      <c r="H258" s="104">
        <f t="shared" si="41"/>
        <v>888.80000000000007</v>
      </c>
      <c r="I258" s="102">
        <f>I257</f>
        <v>42700</v>
      </c>
      <c r="J258" s="83">
        <f t="shared" si="43"/>
        <v>34501600</v>
      </c>
      <c r="K258" s="84">
        <f t="shared" si="44"/>
        <v>31051440</v>
      </c>
      <c r="L258" s="84">
        <f t="shared" si="45"/>
        <v>27601280</v>
      </c>
      <c r="M258" s="85">
        <f t="shared" si="46"/>
        <v>86500</v>
      </c>
      <c r="P258"/>
      <c r="Q258"/>
      <c r="S258"/>
    </row>
    <row r="259" spans="1:19" s="1" customFormat="1" x14ac:dyDescent="0.25">
      <c r="A259" s="102">
        <v>258</v>
      </c>
      <c r="B259" s="105">
        <v>3108</v>
      </c>
      <c r="C259" s="105">
        <v>31</v>
      </c>
      <c r="D259" s="105" t="s">
        <v>11</v>
      </c>
      <c r="E259" s="105">
        <v>992</v>
      </c>
      <c r="F259" s="105">
        <v>53</v>
      </c>
      <c r="G259" s="105">
        <f t="shared" ref="G259:G275" si="55">E259+F259</f>
        <v>1045</v>
      </c>
      <c r="H259" s="104">
        <f t="shared" ref="H259:H275" si="56">G259*1.1</f>
        <v>1149.5</v>
      </c>
      <c r="I259" s="102">
        <f>I258</f>
        <v>42700</v>
      </c>
      <c r="J259" s="83">
        <f t="shared" ref="J259:J275" si="57">G259*I259</f>
        <v>44621500</v>
      </c>
      <c r="K259" s="84">
        <f t="shared" ref="K259:K275" si="58">J259*0.9</f>
        <v>40159350</v>
      </c>
      <c r="L259" s="84">
        <f t="shared" ref="L259:L275" si="59">J259*0.8</f>
        <v>35697200</v>
      </c>
      <c r="M259" s="85">
        <f t="shared" ref="M259:M275" si="60">MROUND((J259*0.03/12),500)</f>
        <v>111500</v>
      </c>
      <c r="P259"/>
      <c r="Q259"/>
      <c r="S259"/>
    </row>
    <row r="260" spans="1:19" s="1" customFormat="1" x14ac:dyDescent="0.25">
      <c r="A260" s="102">
        <v>259</v>
      </c>
      <c r="B260" s="105">
        <v>3201</v>
      </c>
      <c r="C260" s="105">
        <v>32</v>
      </c>
      <c r="D260" s="105" t="s">
        <v>11</v>
      </c>
      <c r="E260" s="105">
        <v>992</v>
      </c>
      <c r="F260" s="105">
        <v>50</v>
      </c>
      <c r="G260" s="105">
        <f t="shared" si="55"/>
        <v>1042</v>
      </c>
      <c r="H260" s="104">
        <f t="shared" si="56"/>
        <v>1146.2</v>
      </c>
      <c r="I260" s="102">
        <f>I259+140</f>
        <v>42840</v>
      </c>
      <c r="J260" s="83">
        <f t="shared" si="57"/>
        <v>44639280</v>
      </c>
      <c r="K260" s="84">
        <f t="shared" si="58"/>
        <v>40175352</v>
      </c>
      <c r="L260" s="84">
        <f t="shared" si="59"/>
        <v>35711424</v>
      </c>
      <c r="M260" s="85">
        <f t="shared" si="60"/>
        <v>111500</v>
      </c>
      <c r="P260"/>
      <c r="Q260"/>
      <c r="S260"/>
    </row>
    <row r="261" spans="1:19" s="1" customFormat="1" x14ac:dyDescent="0.25">
      <c r="A261" s="102">
        <v>260</v>
      </c>
      <c r="B261" s="105">
        <v>3202</v>
      </c>
      <c r="C261" s="105">
        <v>32</v>
      </c>
      <c r="D261" s="105" t="s">
        <v>13</v>
      </c>
      <c r="E261" s="105">
        <v>768</v>
      </c>
      <c r="F261" s="105">
        <v>42</v>
      </c>
      <c r="G261" s="105">
        <f t="shared" si="55"/>
        <v>810</v>
      </c>
      <c r="H261" s="104">
        <f t="shared" si="56"/>
        <v>891.00000000000011</v>
      </c>
      <c r="I261" s="102">
        <f>I260</f>
        <v>42840</v>
      </c>
      <c r="J261" s="83">
        <f t="shared" si="57"/>
        <v>34700400</v>
      </c>
      <c r="K261" s="84">
        <f t="shared" si="58"/>
        <v>31230360</v>
      </c>
      <c r="L261" s="84">
        <f t="shared" si="59"/>
        <v>27760320</v>
      </c>
      <c r="M261" s="85">
        <f t="shared" si="60"/>
        <v>87000</v>
      </c>
      <c r="P261"/>
      <c r="Q261"/>
      <c r="S261"/>
    </row>
    <row r="262" spans="1:19" s="1" customFormat="1" x14ac:dyDescent="0.25">
      <c r="A262" s="102">
        <v>261</v>
      </c>
      <c r="B262" s="105">
        <v>3203</v>
      </c>
      <c r="C262" s="105">
        <v>32</v>
      </c>
      <c r="D262" s="105" t="s">
        <v>13</v>
      </c>
      <c r="E262" s="105">
        <v>768</v>
      </c>
      <c r="F262" s="105">
        <v>42</v>
      </c>
      <c r="G262" s="105">
        <f t="shared" si="55"/>
        <v>810</v>
      </c>
      <c r="H262" s="104">
        <f t="shared" si="56"/>
        <v>891.00000000000011</v>
      </c>
      <c r="I262" s="102">
        <f>I261</f>
        <v>42840</v>
      </c>
      <c r="J262" s="83">
        <f t="shared" si="57"/>
        <v>34700400</v>
      </c>
      <c r="K262" s="84">
        <f t="shared" si="58"/>
        <v>31230360</v>
      </c>
      <c r="L262" s="84">
        <f t="shared" si="59"/>
        <v>27760320</v>
      </c>
      <c r="M262" s="85">
        <f t="shared" si="60"/>
        <v>87000</v>
      </c>
      <c r="P262"/>
      <c r="Q262"/>
      <c r="S262"/>
    </row>
    <row r="263" spans="1:19" s="1" customFormat="1" x14ac:dyDescent="0.25">
      <c r="A263" s="102">
        <v>262</v>
      </c>
      <c r="B263" s="105">
        <v>3204</v>
      </c>
      <c r="C263" s="105">
        <v>32</v>
      </c>
      <c r="D263" s="105" t="s">
        <v>11</v>
      </c>
      <c r="E263" s="105">
        <v>1045</v>
      </c>
      <c r="F263" s="105">
        <v>77</v>
      </c>
      <c r="G263" s="105">
        <f t="shared" si="55"/>
        <v>1122</v>
      </c>
      <c r="H263" s="104">
        <f t="shared" si="56"/>
        <v>1234.2</v>
      </c>
      <c r="I263" s="102">
        <f>I262</f>
        <v>42840</v>
      </c>
      <c r="J263" s="83">
        <f t="shared" si="57"/>
        <v>48066480</v>
      </c>
      <c r="K263" s="84">
        <f t="shared" si="58"/>
        <v>43259832</v>
      </c>
      <c r="L263" s="84">
        <f t="shared" si="59"/>
        <v>38453184</v>
      </c>
      <c r="M263" s="85">
        <f t="shared" si="60"/>
        <v>120000</v>
      </c>
      <c r="P263"/>
      <c r="Q263"/>
      <c r="S263"/>
    </row>
    <row r="264" spans="1:19" s="1" customFormat="1" x14ac:dyDescent="0.25">
      <c r="A264" s="102">
        <v>263</v>
      </c>
      <c r="B264" s="105">
        <v>3205</v>
      </c>
      <c r="C264" s="105">
        <v>32</v>
      </c>
      <c r="D264" s="105" t="s">
        <v>11</v>
      </c>
      <c r="E264" s="105">
        <v>1045</v>
      </c>
      <c r="F264" s="105">
        <v>81</v>
      </c>
      <c r="G264" s="105">
        <f t="shared" si="55"/>
        <v>1126</v>
      </c>
      <c r="H264" s="104">
        <f t="shared" si="56"/>
        <v>1238.6000000000001</v>
      </c>
      <c r="I264" s="102">
        <f>I263</f>
        <v>42840</v>
      </c>
      <c r="J264" s="83">
        <f t="shared" si="57"/>
        <v>48237840</v>
      </c>
      <c r="K264" s="84">
        <f t="shared" si="58"/>
        <v>43414056</v>
      </c>
      <c r="L264" s="84">
        <f t="shared" si="59"/>
        <v>38590272</v>
      </c>
      <c r="M264" s="85">
        <f t="shared" si="60"/>
        <v>120500</v>
      </c>
      <c r="P264"/>
      <c r="Q264"/>
      <c r="S264"/>
    </row>
    <row r="265" spans="1:19" s="1" customFormat="1" x14ac:dyDescent="0.25">
      <c r="A265" s="102">
        <v>264</v>
      </c>
      <c r="B265" s="105">
        <v>3206</v>
      </c>
      <c r="C265" s="105">
        <v>32</v>
      </c>
      <c r="D265" s="105" t="s">
        <v>13</v>
      </c>
      <c r="E265" s="105">
        <v>768</v>
      </c>
      <c r="F265" s="105">
        <v>41</v>
      </c>
      <c r="G265" s="105">
        <f t="shared" si="55"/>
        <v>809</v>
      </c>
      <c r="H265" s="104">
        <f t="shared" si="56"/>
        <v>889.90000000000009</v>
      </c>
      <c r="I265" s="102">
        <f t="shared" ref="I265" si="61">I264</f>
        <v>42840</v>
      </c>
      <c r="J265" s="83">
        <f t="shared" si="57"/>
        <v>34657560</v>
      </c>
      <c r="K265" s="84">
        <f t="shared" si="58"/>
        <v>31191804</v>
      </c>
      <c r="L265" s="84">
        <f t="shared" si="59"/>
        <v>27726048</v>
      </c>
      <c r="M265" s="85">
        <f t="shared" si="60"/>
        <v>86500</v>
      </c>
      <c r="P265"/>
      <c r="Q265"/>
      <c r="S265"/>
    </row>
    <row r="266" spans="1:19" s="1" customFormat="1" x14ac:dyDescent="0.25">
      <c r="A266" s="102">
        <v>265</v>
      </c>
      <c r="B266" s="105">
        <v>3207</v>
      </c>
      <c r="C266" s="105">
        <v>32</v>
      </c>
      <c r="D266" s="105" t="s">
        <v>13</v>
      </c>
      <c r="E266" s="105">
        <v>768</v>
      </c>
      <c r="F266" s="105">
        <v>40</v>
      </c>
      <c r="G266" s="105">
        <f t="shared" si="55"/>
        <v>808</v>
      </c>
      <c r="H266" s="104">
        <f t="shared" si="56"/>
        <v>888.80000000000007</v>
      </c>
      <c r="I266" s="102">
        <f>I265</f>
        <v>42840</v>
      </c>
      <c r="J266" s="83">
        <f t="shared" si="57"/>
        <v>34614720</v>
      </c>
      <c r="K266" s="84">
        <f t="shared" si="58"/>
        <v>31153248</v>
      </c>
      <c r="L266" s="84">
        <f t="shared" si="59"/>
        <v>27691776</v>
      </c>
      <c r="M266" s="85">
        <f t="shared" si="60"/>
        <v>86500</v>
      </c>
      <c r="P266"/>
      <c r="Q266"/>
      <c r="S266"/>
    </row>
    <row r="267" spans="1:19" s="1" customFormat="1" x14ac:dyDescent="0.25">
      <c r="A267" s="102">
        <v>266</v>
      </c>
      <c r="B267" s="105">
        <v>3208</v>
      </c>
      <c r="C267" s="105">
        <v>32</v>
      </c>
      <c r="D267" s="105" t="s">
        <v>11</v>
      </c>
      <c r="E267" s="105">
        <v>992</v>
      </c>
      <c r="F267" s="105">
        <v>53</v>
      </c>
      <c r="G267" s="105">
        <f t="shared" si="55"/>
        <v>1045</v>
      </c>
      <c r="H267" s="104">
        <f t="shared" si="56"/>
        <v>1149.5</v>
      </c>
      <c r="I267" s="102">
        <f>I266</f>
        <v>42840</v>
      </c>
      <c r="J267" s="83">
        <f t="shared" si="57"/>
        <v>44767800</v>
      </c>
      <c r="K267" s="84">
        <f t="shared" si="58"/>
        <v>40291020</v>
      </c>
      <c r="L267" s="84">
        <f t="shared" si="59"/>
        <v>35814240</v>
      </c>
      <c r="M267" s="85">
        <f t="shared" si="60"/>
        <v>112000</v>
      </c>
      <c r="P267"/>
      <c r="Q267"/>
      <c r="S267"/>
    </row>
    <row r="268" spans="1:19" s="1" customFormat="1" x14ac:dyDescent="0.25">
      <c r="A268" s="102">
        <v>267</v>
      </c>
      <c r="B268" s="105">
        <v>3301</v>
      </c>
      <c r="C268" s="105">
        <v>33</v>
      </c>
      <c r="D268" s="105" t="s">
        <v>11</v>
      </c>
      <c r="E268" s="105">
        <v>992</v>
      </c>
      <c r="F268" s="105">
        <v>50</v>
      </c>
      <c r="G268" s="105">
        <f t="shared" si="55"/>
        <v>1042</v>
      </c>
      <c r="H268" s="104">
        <f t="shared" si="56"/>
        <v>1146.2</v>
      </c>
      <c r="I268" s="102">
        <f>I267+140</f>
        <v>42980</v>
      </c>
      <c r="J268" s="83">
        <f t="shared" si="57"/>
        <v>44785160</v>
      </c>
      <c r="K268" s="84">
        <f t="shared" si="58"/>
        <v>40306644</v>
      </c>
      <c r="L268" s="84">
        <f t="shared" si="59"/>
        <v>35828128</v>
      </c>
      <c r="M268" s="85">
        <f t="shared" si="60"/>
        <v>112000</v>
      </c>
      <c r="P268"/>
      <c r="Q268"/>
      <c r="S268"/>
    </row>
    <row r="269" spans="1:19" s="1" customFormat="1" x14ac:dyDescent="0.25">
      <c r="A269" s="102">
        <v>268</v>
      </c>
      <c r="B269" s="105">
        <v>3302</v>
      </c>
      <c r="C269" s="105">
        <v>33</v>
      </c>
      <c r="D269" s="105" t="s">
        <v>13</v>
      </c>
      <c r="E269" s="105">
        <v>768</v>
      </c>
      <c r="F269" s="105">
        <v>42</v>
      </c>
      <c r="G269" s="105">
        <f t="shared" si="55"/>
        <v>810</v>
      </c>
      <c r="H269" s="104">
        <f t="shared" si="56"/>
        <v>891.00000000000011</v>
      </c>
      <c r="I269" s="102">
        <f>I268</f>
        <v>42980</v>
      </c>
      <c r="J269" s="83">
        <f t="shared" si="57"/>
        <v>34813800</v>
      </c>
      <c r="K269" s="84">
        <f t="shared" si="58"/>
        <v>31332420</v>
      </c>
      <c r="L269" s="84">
        <f t="shared" si="59"/>
        <v>27851040</v>
      </c>
      <c r="M269" s="85">
        <f t="shared" si="60"/>
        <v>87000</v>
      </c>
      <c r="P269"/>
      <c r="Q269"/>
      <c r="S269"/>
    </row>
    <row r="270" spans="1:19" s="1" customFormat="1" x14ac:dyDescent="0.25">
      <c r="A270" s="102">
        <v>269</v>
      </c>
      <c r="B270" s="105">
        <v>3303</v>
      </c>
      <c r="C270" s="105">
        <v>33</v>
      </c>
      <c r="D270" s="105" t="s">
        <v>13</v>
      </c>
      <c r="E270" s="105">
        <v>768</v>
      </c>
      <c r="F270" s="105">
        <v>42</v>
      </c>
      <c r="G270" s="105">
        <f t="shared" si="55"/>
        <v>810</v>
      </c>
      <c r="H270" s="104">
        <f t="shared" si="56"/>
        <v>891.00000000000011</v>
      </c>
      <c r="I270" s="102">
        <f>I269</f>
        <v>42980</v>
      </c>
      <c r="J270" s="83">
        <f t="shared" si="57"/>
        <v>34813800</v>
      </c>
      <c r="K270" s="84">
        <f t="shared" si="58"/>
        <v>31332420</v>
      </c>
      <c r="L270" s="84">
        <f t="shared" si="59"/>
        <v>27851040</v>
      </c>
      <c r="M270" s="85">
        <f t="shared" si="60"/>
        <v>87000</v>
      </c>
      <c r="P270"/>
      <c r="Q270"/>
      <c r="S270"/>
    </row>
    <row r="271" spans="1:19" s="1" customFormat="1" x14ac:dyDescent="0.25">
      <c r="A271" s="102">
        <v>270</v>
      </c>
      <c r="B271" s="105">
        <v>3304</v>
      </c>
      <c r="C271" s="105">
        <v>33</v>
      </c>
      <c r="D271" s="105" t="s">
        <v>11</v>
      </c>
      <c r="E271" s="105">
        <v>1045</v>
      </c>
      <c r="F271" s="105">
        <v>77</v>
      </c>
      <c r="G271" s="105">
        <f t="shared" si="55"/>
        <v>1122</v>
      </c>
      <c r="H271" s="104">
        <f t="shared" si="56"/>
        <v>1234.2</v>
      </c>
      <c r="I271" s="102">
        <f>I270</f>
        <v>42980</v>
      </c>
      <c r="J271" s="83">
        <f t="shared" si="57"/>
        <v>48223560</v>
      </c>
      <c r="K271" s="84">
        <f t="shared" si="58"/>
        <v>43401204</v>
      </c>
      <c r="L271" s="84">
        <f t="shared" si="59"/>
        <v>38578848</v>
      </c>
      <c r="M271" s="85">
        <f t="shared" si="60"/>
        <v>120500</v>
      </c>
      <c r="P271"/>
      <c r="Q271"/>
      <c r="S271"/>
    </row>
    <row r="272" spans="1:19" s="1" customFormat="1" x14ac:dyDescent="0.25">
      <c r="A272" s="102">
        <v>271</v>
      </c>
      <c r="B272" s="105">
        <v>3305</v>
      </c>
      <c r="C272" s="105">
        <v>33</v>
      </c>
      <c r="D272" s="105" t="s">
        <v>11</v>
      </c>
      <c r="E272" s="105">
        <v>1045</v>
      </c>
      <c r="F272" s="105">
        <v>81</v>
      </c>
      <c r="G272" s="105">
        <f t="shared" si="55"/>
        <v>1126</v>
      </c>
      <c r="H272" s="104">
        <f t="shared" si="56"/>
        <v>1238.6000000000001</v>
      </c>
      <c r="I272" s="102">
        <f>I271</f>
        <v>42980</v>
      </c>
      <c r="J272" s="83">
        <f t="shared" si="57"/>
        <v>48395480</v>
      </c>
      <c r="K272" s="84">
        <f t="shared" si="58"/>
        <v>43555932</v>
      </c>
      <c r="L272" s="84">
        <f t="shared" si="59"/>
        <v>38716384</v>
      </c>
      <c r="M272" s="85">
        <f t="shared" si="60"/>
        <v>121000</v>
      </c>
      <c r="P272"/>
      <c r="Q272"/>
      <c r="S272"/>
    </row>
    <row r="273" spans="1:19" s="1" customFormat="1" x14ac:dyDescent="0.25">
      <c r="A273" s="102">
        <v>272</v>
      </c>
      <c r="B273" s="105">
        <v>3306</v>
      </c>
      <c r="C273" s="105">
        <v>33</v>
      </c>
      <c r="D273" s="105" t="s">
        <v>13</v>
      </c>
      <c r="E273" s="105">
        <v>768</v>
      </c>
      <c r="F273" s="105">
        <v>41</v>
      </c>
      <c r="G273" s="105">
        <f t="shared" si="55"/>
        <v>809</v>
      </c>
      <c r="H273" s="104">
        <f t="shared" si="56"/>
        <v>889.90000000000009</v>
      </c>
      <c r="I273" s="102">
        <f t="shared" ref="I273" si="62">I272</f>
        <v>42980</v>
      </c>
      <c r="J273" s="83">
        <f t="shared" si="57"/>
        <v>34770820</v>
      </c>
      <c r="K273" s="84">
        <f t="shared" si="58"/>
        <v>31293738</v>
      </c>
      <c r="L273" s="84">
        <f t="shared" si="59"/>
        <v>27816656</v>
      </c>
      <c r="M273" s="85">
        <f t="shared" si="60"/>
        <v>87000</v>
      </c>
      <c r="P273"/>
      <c r="Q273"/>
      <c r="S273"/>
    </row>
    <row r="274" spans="1:19" s="1" customFormat="1" x14ac:dyDescent="0.25">
      <c r="A274" s="102">
        <v>273</v>
      </c>
      <c r="B274" s="105">
        <v>3307</v>
      </c>
      <c r="C274" s="105">
        <v>33</v>
      </c>
      <c r="D274" s="105" t="s">
        <v>13</v>
      </c>
      <c r="E274" s="105">
        <v>768</v>
      </c>
      <c r="F274" s="105">
        <v>40</v>
      </c>
      <c r="G274" s="105">
        <f t="shared" si="55"/>
        <v>808</v>
      </c>
      <c r="H274" s="104">
        <f t="shared" si="56"/>
        <v>888.80000000000007</v>
      </c>
      <c r="I274" s="102">
        <f>I273</f>
        <v>42980</v>
      </c>
      <c r="J274" s="83">
        <f t="shared" si="57"/>
        <v>34727840</v>
      </c>
      <c r="K274" s="84">
        <f t="shared" si="58"/>
        <v>31255056</v>
      </c>
      <c r="L274" s="84">
        <f t="shared" si="59"/>
        <v>27782272</v>
      </c>
      <c r="M274" s="85">
        <f t="shared" si="60"/>
        <v>87000</v>
      </c>
      <c r="P274"/>
      <c r="Q274"/>
      <c r="S274"/>
    </row>
    <row r="275" spans="1:19" s="1" customFormat="1" x14ac:dyDescent="0.25">
      <c r="A275" s="102">
        <v>274</v>
      </c>
      <c r="B275" s="105">
        <v>3308</v>
      </c>
      <c r="C275" s="105">
        <v>33</v>
      </c>
      <c r="D275" s="105" t="s">
        <v>11</v>
      </c>
      <c r="E275" s="105">
        <v>992</v>
      </c>
      <c r="F275" s="105">
        <v>53</v>
      </c>
      <c r="G275" s="105">
        <f t="shared" si="55"/>
        <v>1045</v>
      </c>
      <c r="H275" s="104">
        <f t="shared" si="56"/>
        <v>1149.5</v>
      </c>
      <c r="I275" s="102">
        <f>I274</f>
        <v>42980</v>
      </c>
      <c r="J275" s="83">
        <f t="shared" si="57"/>
        <v>44914100</v>
      </c>
      <c r="K275" s="84">
        <f t="shared" si="58"/>
        <v>40422690</v>
      </c>
      <c r="L275" s="84">
        <f t="shared" si="59"/>
        <v>35931280</v>
      </c>
      <c r="M275" s="85">
        <f t="shared" si="60"/>
        <v>112500</v>
      </c>
      <c r="P275"/>
      <c r="Q275"/>
      <c r="S275"/>
    </row>
    <row r="276" spans="1:19" s="1" customFormat="1" x14ac:dyDescent="0.25">
      <c r="A276" s="94" t="s">
        <v>12</v>
      </c>
      <c r="B276" s="95"/>
      <c r="C276" s="95"/>
      <c r="D276" s="96"/>
      <c r="E276" s="86">
        <f t="shared" ref="E276:H276" si="63">SUM(E2:E275)</f>
        <v>244886.87300000002</v>
      </c>
      <c r="F276" s="86">
        <f t="shared" si="63"/>
        <v>14653.817999999996</v>
      </c>
      <c r="G276" s="86">
        <f t="shared" si="63"/>
        <v>259540.69100000005</v>
      </c>
      <c r="H276" s="86">
        <f t="shared" si="63"/>
        <v>285494.76010000007</v>
      </c>
      <c r="I276" s="87"/>
      <c r="J276" s="88">
        <f>SUM(J2:J275)</f>
        <v>10523311305.500002</v>
      </c>
      <c r="K276" s="88">
        <f>SUM(K2:K275)</f>
        <v>9470980174.9500008</v>
      </c>
      <c r="L276" s="88">
        <f>SUM(L2:L275)</f>
        <v>8418649044.4000015</v>
      </c>
      <c r="M276" s="89"/>
      <c r="P276"/>
      <c r="Q276"/>
      <c r="S276"/>
    </row>
    <row r="279" spans="1:19" x14ac:dyDescent="0.25">
      <c r="H279" s="93"/>
    </row>
  </sheetData>
  <mergeCells count="1">
    <mergeCell ref="A276:D276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14"/>
  <sheetViews>
    <sheetView topLeftCell="D1" zoomScale="130" zoomScaleNormal="130" workbookViewId="0">
      <selection activeCell="K4" sqref="K4"/>
    </sheetView>
  </sheetViews>
  <sheetFormatPr defaultRowHeight="15" x14ac:dyDescent="0.25"/>
  <cols>
    <col min="2" max="2" width="13.5703125" customWidth="1"/>
    <col min="3" max="3" width="18.5703125" style="1" customWidth="1"/>
    <col min="4" max="4" width="10.42578125" style="1" customWidth="1"/>
    <col min="5" max="6" width="11.5703125" style="1" bestFit="1" customWidth="1"/>
    <col min="7" max="7" width="19.28515625" style="1" customWidth="1"/>
    <col min="8" max="9" width="21" style="1" customWidth="1"/>
    <col min="10" max="10" width="16.85546875" style="1" bestFit="1" customWidth="1"/>
    <col min="11" max="11" width="19.28515625" style="1" customWidth="1"/>
    <col min="13" max="13" width="19.7109375" customWidth="1"/>
  </cols>
  <sheetData>
    <row r="1" spans="1:14" s="17" customFormat="1" ht="21" customHeight="1" x14ac:dyDescent="0.25">
      <c r="A1" s="73" t="s">
        <v>3</v>
      </c>
      <c r="B1" s="73" t="s">
        <v>73</v>
      </c>
      <c r="C1" s="73" t="s">
        <v>9</v>
      </c>
      <c r="D1" s="73" t="s">
        <v>4</v>
      </c>
      <c r="E1" s="73" t="s">
        <v>5</v>
      </c>
      <c r="F1" s="73" t="s">
        <v>6</v>
      </c>
      <c r="G1" s="73" t="s">
        <v>7</v>
      </c>
      <c r="H1" s="73" t="s">
        <v>8</v>
      </c>
      <c r="I1" s="73" t="s">
        <v>72</v>
      </c>
      <c r="J1" s="114"/>
      <c r="K1" s="114"/>
      <c r="N1" s="6"/>
    </row>
    <row r="2" spans="1:14" s="17" customFormat="1" ht="60.75" customHeight="1" x14ac:dyDescent="0.25">
      <c r="A2" s="16">
        <v>1</v>
      </c>
      <c r="B2" s="16">
        <v>1</v>
      </c>
      <c r="C2" s="34" t="s">
        <v>74</v>
      </c>
      <c r="D2" s="16">
        <f>138+124</f>
        <v>262</v>
      </c>
      <c r="E2" s="69">
        <f>'Tower 1'!G264</f>
        <v>263471.391</v>
      </c>
      <c r="F2" s="70">
        <f>'Tower 1'!H264</f>
        <v>289818.53009999951</v>
      </c>
      <c r="G2" s="71">
        <f>'Tower 1'!J264</f>
        <v>10567410555.24</v>
      </c>
      <c r="H2" s="71">
        <f>'Tower 1'!K264</f>
        <v>9510669499.7159996</v>
      </c>
      <c r="I2" s="71">
        <f>'Tower 1'!L264</f>
        <v>8453928444.1919994</v>
      </c>
      <c r="J2" s="114">
        <v>3200</v>
      </c>
      <c r="K2" s="113">
        <f>F2*J2</f>
        <v>927419296.31999838</v>
      </c>
      <c r="M2" s="72"/>
      <c r="N2" s="6"/>
    </row>
    <row r="3" spans="1:14" s="17" customFormat="1" ht="60.75" customHeight="1" x14ac:dyDescent="0.25">
      <c r="A3" s="16">
        <v>2</v>
      </c>
      <c r="B3" s="16">
        <v>2</v>
      </c>
      <c r="C3" s="34" t="s">
        <v>75</v>
      </c>
      <c r="D3" s="16">
        <f>137+137</f>
        <v>274</v>
      </c>
      <c r="E3" s="69">
        <f>'Tower 2'!G276</f>
        <v>259540.69100000005</v>
      </c>
      <c r="F3" s="70">
        <f>'Tower 2'!H276</f>
        <v>285494.76010000007</v>
      </c>
      <c r="G3" s="71">
        <f>'Tower 2'!J276</f>
        <v>10523311305.500002</v>
      </c>
      <c r="H3" s="71">
        <f>'Tower 2'!K276</f>
        <v>9470980174.9500008</v>
      </c>
      <c r="I3" s="71">
        <f>'Tower 2'!L276</f>
        <v>8418649044.4000015</v>
      </c>
      <c r="J3" s="114">
        <v>3200</v>
      </c>
      <c r="K3" s="113">
        <f>F3*J3</f>
        <v>913583232.32000017</v>
      </c>
      <c r="M3" s="72"/>
      <c r="N3" s="6"/>
    </row>
    <row r="4" spans="1:14" s="17" customFormat="1" ht="24.75" customHeight="1" x14ac:dyDescent="0.25">
      <c r="A4" s="97" t="s">
        <v>12</v>
      </c>
      <c r="B4" s="97"/>
      <c r="C4" s="97"/>
      <c r="D4" s="19">
        <f>SUM(D2:D3)</f>
        <v>536</v>
      </c>
      <c r="E4" s="20">
        <f t="shared" ref="E4:I4" si="0">SUM(E2:E3)</f>
        <v>523012.08200000005</v>
      </c>
      <c r="F4" s="20">
        <f t="shared" si="0"/>
        <v>575313.29019999958</v>
      </c>
      <c r="G4" s="112">
        <f t="shared" si="0"/>
        <v>21090721860.740002</v>
      </c>
      <c r="H4" s="112">
        <f t="shared" si="0"/>
        <v>18981649674.666</v>
      </c>
      <c r="I4" s="112">
        <f t="shared" si="0"/>
        <v>16872577488.592001</v>
      </c>
      <c r="J4" s="114"/>
      <c r="K4" s="115">
        <f>SUM(K2:K3)</f>
        <v>1841002528.6399984</v>
      </c>
      <c r="L4" s="6"/>
      <c r="M4" s="21"/>
      <c r="N4" s="6"/>
    </row>
    <row r="5" spans="1:14" s="17" customFormat="1" x14ac:dyDescent="0.25">
      <c r="G5" s="6"/>
      <c r="H5" s="6"/>
      <c r="I5" s="6"/>
      <c r="J5" s="6"/>
      <c r="K5" s="7"/>
      <c r="L5" s="6"/>
      <c r="M5" s="6"/>
      <c r="N5" s="6"/>
    </row>
    <row r="6" spans="1:14" s="17" customFormat="1" x14ac:dyDescent="0.25">
      <c r="G6" s="6"/>
      <c r="H6" s="6"/>
      <c r="I6" s="6"/>
      <c r="J6" s="6"/>
      <c r="K6" s="6"/>
      <c r="L6" s="6"/>
      <c r="M6" s="6"/>
      <c r="N6" s="6"/>
    </row>
    <row r="7" spans="1:14" s="17" customFormat="1" ht="51" customHeight="1" x14ac:dyDescent="0.25">
      <c r="C7" s="23"/>
      <c r="E7" s="24"/>
      <c r="F7" s="24"/>
      <c r="G7" s="25"/>
      <c r="H7" s="25"/>
      <c r="I7" s="25"/>
      <c r="J7" s="6"/>
      <c r="K7" s="18">
        <f>F7*J7</f>
        <v>0</v>
      </c>
      <c r="L7" s="6"/>
      <c r="M7" s="6"/>
      <c r="N7" s="6"/>
    </row>
    <row r="8" spans="1:14" s="6" customFormat="1" ht="56.25" customHeight="1" x14ac:dyDescent="0.25">
      <c r="A8" s="58"/>
      <c r="B8" s="58"/>
      <c r="C8" s="59"/>
      <c r="D8" s="58"/>
      <c r="E8" s="60"/>
      <c r="F8" s="60"/>
      <c r="G8" s="29"/>
      <c r="H8" s="29"/>
      <c r="I8" s="29"/>
      <c r="K8" s="18">
        <f>F8*J8</f>
        <v>0</v>
      </c>
    </row>
    <row r="9" spans="1:14" s="17" customFormat="1" ht="15.75" x14ac:dyDescent="0.25">
      <c r="A9" s="98"/>
      <c r="B9" s="98"/>
      <c r="C9" s="98"/>
      <c r="D9" s="30"/>
      <c r="E9" s="31"/>
      <c r="F9" s="31"/>
      <c r="G9" s="32"/>
      <c r="H9" s="32"/>
      <c r="I9" s="32"/>
      <c r="J9" s="6"/>
      <c r="K9" s="22">
        <f>SUM(K7:K8)</f>
        <v>0</v>
      </c>
      <c r="L9" s="6"/>
      <c r="M9" s="6"/>
      <c r="N9" s="6"/>
    </row>
    <row r="10" spans="1:14" s="17" customFormat="1" x14ac:dyDescent="0.25">
      <c r="A10" s="6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</row>
    <row r="11" spans="1:14" s="17" customFormat="1" x14ac:dyDescent="0.25">
      <c r="G11" s="6"/>
      <c r="H11" s="6"/>
      <c r="I11" s="6"/>
      <c r="J11" s="6"/>
      <c r="K11" s="6"/>
    </row>
    <row r="12" spans="1:14" s="17" customFormat="1" ht="16.5" x14ac:dyDescent="0.25">
      <c r="C12" s="23"/>
      <c r="E12" s="24"/>
      <c r="F12" s="24"/>
      <c r="G12" s="25"/>
      <c r="H12" s="25"/>
      <c r="I12" s="25"/>
      <c r="J12" s="6"/>
      <c r="K12" s="26"/>
    </row>
    <row r="13" spans="1:14" s="6" customFormat="1" ht="16.5" x14ac:dyDescent="0.25">
      <c r="C13" s="27"/>
      <c r="E13" s="28"/>
      <c r="F13" s="28"/>
      <c r="G13" s="29"/>
      <c r="H13" s="29"/>
      <c r="I13" s="29"/>
      <c r="K13" s="26"/>
    </row>
    <row r="14" spans="1:14" s="17" customFormat="1" ht="15.75" x14ac:dyDescent="0.25">
      <c r="A14" s="98"/>
      <c r="B14" s="98"/>
      <c r="C14" s="98"/>
      <c r="D14" s="30"/>
      <c r="E14" s="31"/>
      <c r="F14" s="31"/>
      <c r="G14" s="32"/>
      <c r="H14" s="32"/>
      <c r="I14" s="32"/>
      <c r="J14" s="6"/>
      <c r="K14" s="33"/>
    </row>
  </sheetData>
  <mergeCells count="3">
    <mergeCell ref="A4:C4"/>
    <mergeCell ref="A9:C9"/>
    <mergeCell ref="A14:C14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398FBA-0B15-44AF-A107-08E97B586124}">
  <dimension ref="B8:AE117"/>
  <sheetViews>
    <sheetView topLeftCell="H7" zoomScaleNormal="100" workbookViewId="0">
      <selection activeCell="AD15" sqref="AD15"/>
    </sheetView>
  </sheetViews>
  <sheetFormatPr defaultRowHeight="16.5" x14ac:dyDescent="0.3"/>
  <cols>
    <col min="1" max="5" width="9.140625" style="36"/>
    <col min="6" max="6" width="6.140625" style="36" bestFit="1" customWidth="1"/>
    <col min="7" max="26" width="9.140625" style="36"/>
    <col min="27" max="27" width="9.5703125" style="36" bestFit="1" customWidth="1"/>
    <col min="28" max="16384" width="9.140625" style="36"/>
  </cols>
  <sheetData>
    <row r="8" spans="27:31" ht="17.25" thickBot="1" x14ac:dyDescent="0.35"/>
    <row r="9" spans="27:31" ht="17.25" thickBot="1" x14ac:dyDescent="0.35">
      <c r="AA9" s="61">
        <v>1</v>
      </c>
      <c r="AB9" s="61" t="s">
        <v>16</v>
      </c>
      <c r="AC9" s="61">
        <v>74.040000000000006</v>
      </c>
      <c r="AD9" s="43">
        <f>AC9*10.764</f>
        <v>796.96656000000007</v>
      </c>
      <c r="AE9" s="61">
        <v>30</v>
      </c>
    </row>
    <row r="10" spans="27:31" ht="17.25" thickBot="1" x14ac:dyDescent="0.35">
      <c r="AA10" s="62">
        <v>2</v>
      </c>
      <c r="AB10" s="62" t="s">
        <v>16</v>
      </c>
      <c r="AC10" s="62">
        <v>75.89</v>
      </c>
      <c r="AD10" s="43">
        <f t="shared" ref="AD10:AD15" si="0">AC10*10.764</f>
        <v>816.87995999999998</v>
      </c>
      <c r="AE10" s="62">
        <v>30</v>
      </c>
    </row>
    <row r="11" spans="27:31" ht="17.25" thickBot="1" x14ac:dyDescent="0.35">
      <c r="AA11" s="61">
        <v>3</v>
      </c>
      <c r="AB11" s="61" t="s">
        <v>17</v>
      </c>
      <c r="AC11" s="61">
        <v>113.32</v>
      </c>
      <c r="AD11" s="43">
        <f t="shared" si="0"/>
        <v>1219.7764799999998</v>
      </c>
      <c r="AE11" s="61">
        <v>68</v>
      </c>
    </row>
    <row r="12" spans="27:31" ht="33.75" thickBot="1" x14ac:dyDescent="0.35">
      <c r="AA12" s="62">
        <v>4</v>
      </c>
      <c r="AB12" s="62" t="s">
        <v>18</v>
      </c>
      <c r="AC12" s="62">
        <v>96.7</v>
      </c>
      <c r="AD12" s="43">
        <f t="shared" si="0"/>
        <v>1040.8788</v>
      </c>
      <c r="AE12" s="62">
        <v>30</v>
      </c>
    </row>
    <row r="13" spans="27:31" ht="17.25" thickBot="1" x14ac:dyDescent="0.35">
      <c r="AA13" s="61">
        <v>5</v>
      </c>
      <c r="AB13" s="61" t="s">
        <v>19</v>
      </c>
      <c r="AC13" s="61">
        <v>64.55</v>
      </c>
      <c r="AD13" s="43">
        <f t="shared" si="0"/>
        <v>694.81619999999998</v>
      </c>
      <c r="AE13" s="61">
        <v>52</v>
      </c>
    </row>
    <row r="14" spans="27:31" ht="17.25" thickBot="1" x14ac:dyDescent="0.35">
      <c r="AA14" s="62">
        <v>6</v>
      </c>
      <c r="AB14" s="62" t="s">
        <v>19</v>
      </c>
      <c r="AC14" s="62">
        <v>66.19</v>
      </c>
      <c r="AD14" s="43">
        <f t="shared" si="0"/>
        <v>712.46915999999999</v>
      </c>
      <c r="AE14" s="62">
        <v>26</v>
      </c>
    </row>
    <row r="15" spans="27:31" ht="17.25" thickBot="1" x14ac:dyDescent="0.35">
      <c r="AA15" s="61">
        <v>7</v>
      </c>
      <c r="AB15" s="61" t="s">
        <v>20</v>
      </c>
      <c r="AC15" s="61">
        <v>92.4</v>
      </c>
      <c r="AD15" s="43">
        <f t="shared" si="0"/>
        <v>994.59360000000004</v>
      </c>
      <c r="AE15" s="61">
        <v>26</v>
      </c>
    </row>
    <row r="16" spans="27:31" x14ac:dyDescent="0.3">
      <c r="AE16" s="45">
        <f>SUM(AE9:AE15)</f>
        <v>262</v>
      </c>
    </row>
    <row r="46" spans="2:18" ht="18.75" x14ac:dyDescent="0.3">
      <c r="B46" s="35"/>
    </row>
    <row r="48" spans="2:18" x14ac:dyDescent="0.3">
      <c r="N48" s="37"/>
      <c r="O48" s="37"/>
      <c r="P48" s="37"/>
      <c r="Q48" s="37"/>
      <c r="R48" s="37"/>
    </row>
    <row r="49" spans="5:27" x14ac:dyDescent="0.3">
      <c r="N49" s="38"/>
      <c r="O49" s="38"/>
      <c r="P49" s="38"/>
      <c r="Q49" s="39"/>
      <c r="R49" s="38"/>
    </row>
    <row r="50" spans="5:27" x14ac:dyDescent="0.3">
      <c r="N50" s="38"/>
      <c r="O50" s="38"/>
      <c r="P50" s="38"/>
      <c r="Q50" s="39"/>
      <c r="R50" s="38"/>
    </row>
    <row r="51" spans="5:27" x14ac:dyDescent="0.3">
      <c r="N51" s="38"/>
      <c r="O51" s="38"/>
      <c r="P51" s="38"/>
      <c r="Q51" s="39"/>
      <c r="R51" s="38"/>
      <c r="X51" s="37"/>
      <c r="Y51" s="37"/>
      <c r="Z51" s="37"/>
      <c r="AA51" s="37"/>
    </row>
    <row r="52" spans="5:27" x14ac:dyDescent="0.3">
      <c r="N52" s="38"/>
      <c r="O52" s="38"/>
      <c r="P52" s="38"/>
      <c r="Q52" s="39"/>
      <c r="R52" s="38"/>
      <c r="X52" s="40"/>
      <c r="Y52" s="40"/>
      <c r="Z52" s="40"/>
      <c r="AA52" s="40"/>
    </row>
    <row r="53" spans="5:27" x14ac:dyDescent="0.3">
      <c r="N53" s="38"/>
      <c r="O53" s="38"/>
      <c r="P53" s="38"/>
      <c r="Q53" s="39"/>
      <c r="R53" s="38"/>
      <c r="X53" s="40"/>
      <c r="Y53" s="40"/>
      <c r="Z53" s="40"/>
      <c r="AA53" s="40"/>
    </row>
    <row r="54" spans="5:27" x14ac:dyDescent="0.3">
      <c r="N54" s="38"/>
      <c r="O54" s="38"/>
      <c r="P54" s="38"/>
      <c r="Q54" s="39"/>
      <c r="R54" s="38"/>
      <c r="X54" s="40"/>
      <c r="Y54" s="40"/>
      <c r="Z54" s="40"/>
      <c r="AA54" s="40"/>
    </row>
    <row r="55" spans="5:27" x14ac:dyDescent="0.3">
      <c r="N55" s="38"/>
      <c r="O55" s="38"/>
      <c r="P55" s="38"/>
      <c r="Q55" s="39"/>
      <c r="R55" s="38"/>
      <c r="X55" s="41"/>
      <c r="Y55" s="41"/>
      <c r="Z55" s="41"/>
      <c r="AA55" s="42"/>
    </row>
    <row r="56" spans="5:27" x14ac:dyDescent="0.3">
      <c r="N56" s="38"/>
      <c r="O56" s="38"/>
      <c r="P56" s="38"/>
      <c r="Q56" s="39"/>
      <c r="R56" s="38"/>
      <c r="X56" s="41"/>
      <c r="Y56" s="41"/>
      <c r="Z56" s="41"/>
      <c r="AA56" s="42"/>
    </row>
    <row r="57" spans="5:27" x14ac:dyDescent="0.3">
      <c r="N57" s="38"/>
      <c r="O57" s="38"/>
      <c r="P57" s="38"/>
      <c r="Q57" s="39"/>
      <c r="R57" s="38"/>
      <c r="X57" s="41"/>
      <c r="Y57" s="41"/>
      <c r="Z57" s="41"/>
      <c r="AA57" s="42"/>
    </row>
    <row r="58" spans="5:27" x14ac:dyDescent="0.3">
      <c r="N58" s="38"/>
      <c r="O58" s="38"/>
      <c r="P58" s="38"/>
      <c r="Q58" s="39"/>
      <c r="R58" s="38"/>
      <c r="X58" s="41"/>
      <c r="Y58" s="41"/>
      <c r="Z58" s="41"/>
      <c r="AA58" s="42"/>
    </row>
    <row r="59" spans="5:27" x14ac:dyDescent="0.3">
      <c r="N59" s="38"/>
      <c r="O59" s="38"/>
      <c r="P59" s="38"/>
      <c r="Q59" s="39"/>
      <c r="R59" s="38"/>
      <c r="X59" s="40"/>
      <c r="Y59" s="40"/>
      <c r="Z59" s="40"/>
      <c r="AA59" s="40"/>
    </row>
    <row r="60" spans="5:27" x14ac:dyDescent="0.3">
      <c r="N60" s="38"/>
      <c r="O60" s="38"/>
      <c r="P60" s="38"/>
      <c r="Q60" s="39"/>
      <c r="R60" s="38"/>
      <c r="X60" s="40"/>
      <c r="Y60" s="40"/>
      <c r="Z60" s="40"/>
      <c r="AA60" s="40"/>
    </row>
    <row r="61" spans="5:27" x14ac:dyDescent="0.3">
      <c r="R61" s="44"/>
    </row>
    <row r="63" spans="5:27" x14ac:dyDescent="0.3">
      <c r="E63" s="37"/>
      <c r="F63" s="37"/>
      <c r="G63" s="37"/>
      <c r="H63" s="37"/>
      <c r="I63" s="37"/>
    </row>
    <row r="64" spans="5:27" x14ac:dyDescent="0.3">
      <c r="E64" s="38"/>
      <c r="F64" s="38"/>
      <c r="G64" s="38"/>
      <c r="H64" s="48"/>
      <c r="I64" s="38"/>
    </row>
    <row r="65" spans="2:27" x14ac:dyDescent="0.3">
      <c r="E65" s="38"/>
      <c r="F65" s="38"/>
      <c r="G65" s="38"/>
      <c r="H65" s="48"/>
      <c r="I65" s="38"/>
    </row>
    <row r="66" spans="2:27" x14ac:dyDescent="0.3">
      <c r="E66" s="38"/>
      <c r="F66" s="38"/>
      <c r="G66" s="38"/>
      <c r="H66" s="48"/>
      <c r="I66" s="38"/>
    </row>
    <row r="67" spans="2:27" x14ac:dyDescent="0.3">
      <c r="E67" s="48"/>
      <c r="F67" s="48"/>
      <c r="G67" s="48"/>
      <c r="H67" s="48"/>
      <c r="I67" s="44"/>
    </row>
    <row r="69" spans="2:27" ht="18.75" x14ac:dyDescent="0.3">
      <c r="B69" s="35"/>
    </row>
    <row r="75" spans="2:27" x14ac:dyDescent="0.3">
      <c r="X75" s="37"/>
      <c r="Y75" s="37"/>
      <c r="Z75" s="37"/>
      <c r="AA75" s="37"/>
    </row>
    <row r="76" spans="2:27" x14ac:dyDescent="0.3">
      <c r="X76" s="46"/>
      <c r="Y76" s="46"/>
      <c r="Z76" s="46"/>
      <c r="AA76" s="24"/>
    </row>
    <row r="77" spans="2:27" x14ac:dyDescent="0.3">
      <c r="X77" s="46"/>
      <c r="Y77" s="46"/>
      <c r="Z77" s="46"/>
      <c r="AA77" s="24"/>
    </row>
    <row r="78" spans="2:27" x14ac:dyDescent="0.3">
      <c r="X78" s="46"/>
      <c r="Y78" s="46"/>
      <c r="Z78" s="46"/>
      <c r="AA78" s="24"/>
    </row>
    <row r="79" spans="2:27" x14ac:dyDescent="0.3">
      <c r="X79" s="46"/>
      <c r="Y79" s="46"/>
      <c r="Z79" s="46"/>
      <c r="AA79" s="24"/>
    </row>
    <row r="80" spans="2:27" x14ac:dyDescent="0.3">
      <c r="X80" s="46"/>
      <c r="Y80" s="46"/>
      <c r="Z80" s="46"/>
      <c r="AA80" s="24"/>
    </row>
    <row r="81" spans="24:27" x14ac:dyDescent="0.3">
      <c r="X81" s="46"/>
      <c r="Y81" s="46"/>
      <c r="Z81" s="46"/>
      <c r="AA81" s="24"/>
    </row>
    <row r="82" spans="24:27" x14ac:dyDescent="0.3">
      <c r="X82" s="46"/>
      <c r="Y82" s="46"/>
      <c r="Z82" s="46"/>
      <c r="AA82" s="24"/>
    </row>
    <row r="83" spans="24:27" x14ac:dyDescent="0.3">
      <c r="X83" s="41"/>
      <c r="Y83" s="41"/>
      <c r="Z83" s="41"/>
      <c r="AA83" s="41"/>
    </row>
    <row r="84" spans="24:27" x14ac:dyDescent="0.3">
      <c r="X84" s="40"/>
      <c r="Y84" s="40"/>
      <c r="Z84" s="40"/>
      <c r="AA84" s="40"/>
    </row>
    <row r="102" spans="2:27" ht="18.75" x14ac:dyDescent="0.3">
      <c r="B102" s="35"/>
    </row>
    <row r="105" spans="2:27" x14ac:dyDescent="0.3">
      <c r="F105" s="49"/>
      <c r="G105" s="49"/>
      <c r="H105" s="49"/>
      <c r="I105" s="39"/>
      <c r="J105" s="49"/>
    </row>
    <row r="106" spans="2:27" x14ac:dyDescent="0.3">
      <c r="F106" s="49"/>
      <c r="G106" s="49"/>
      <c r="H106" s="49"/>
      <c r="I106" s="39"/>
      <c r="J106" s="49"/>
      <c r="X106" s="37"/>
      <c r="Y106" s="37"/>
      <c r="Z106" s="37"/>
      <c r="AA106" s="37"/>
    </row>
    <row r="107" spans="2:27" x14ac:dyDescent="0.3">
      <c r="F107" s="49"/>
      <c r="G107" s="49"/>
      <c r="H107" s="49"/>
      <c r="I107" s="39"/>
      <c r="J107" s="49"/>
      <c r="X107" s="38"/>
      <c r="Y107" s="38"/>
      <c r="Z107" s="38"/>
      <c r="AA107" s="39"/>
    </row>
    <row r="108" spans="2:27" x14ac:dyDescent="0.3">
      <c r="F108" s="49"/>
      <c r="G108" s="49"/>
      <c r="H108" s="49"/>
      <c r="I108" s="39"/>
      <c r="J108" s="49"/>
      <c r="X108" s="38"/>
      <c r="Y108" s="38"/>
      <c r="Z108" s="38"/>
      <c r="AA108" s="39"/>
    </row>
    <row r="109" spans="2:27" x14ac:dyDescent="0.3">
      <c r="F109" s="49"/>
      <c r="G109" s="49"/>
      <c r="H109" s="49"/>
      <c r="I109" s="39"/>
      <c r="J109" s="49"/>
      <c r="K109" s="47"/>
      <c r="X109" s="38"/>
      <c r="Y109" s="38"/>
      <c r="Z109" s="38"/>
      <c r="AA109" s="39"/>
    </row>
    <row r="110" spans="2:27" x14ac:dyDescent="0.3">
      <c r="F110" s="49"/>
      <c r="G110" s="49"/>
      <c r="H110" s="49"/>
      <c r="I110" s="39"/>
      <c r="J110" s="49"/>
      <c r="X110" s="38"/>
      <c r="Y110" s="38"/>
      <c r="Z110" s="38"/>
      <c r="AA110" s="39"/>
    </row>
    <row r="111" spans="2:27" x14ac:dyDescent="0.3">
      <c r="F111" s="49"/>
      <c r="G111" s="49"/>
      <c r="H111" s="49"/>
      <c r="I111" s="39"/>
      <c r="J111" s="49"/>
      <c r="X111" s="4"/>
      <c r="Y111" s="4"/>
      <c r="Z111" s="4"/>
      <c r="AA111" s="4"/>
    </row>
    <row r="112" spans="2:27" x14ac:dyDescent="0.3">
      <c r="F112" s="49"/>
      <c r="G112" s="49"/>
      <c r="H112" s="49"/>
      <c r="I112" s="39"/>
      <c r="J112" s="49"/>
    </row>
    <row r="113" spans="6:10" x14ac:dyDescent="0.3">
      <c r="F113" s="49"/>
      <c r="G113" s="49"/>
      <c r="H113" s="49"/>
      <c r="I113" s="39"/>
      <c r="J113" s="49"/>
    </row>
    <row r="114" spans="6:10" x14ac:dyDescent="0.3">
      <c r="F114" s="49"/>
      <c r="G114" s="49"/>
      <c r="H114" s="49"/>
      <c r="I114" s="39"/>
      <c r="J114" s="49"/>
    </row>
    <row r="115" spans="6:10" x14ac:dyDescent="0.3">
      <c r="F115" s="49"/>
      <c r="G115" s="49"/>
      <c r="H115" s="49"/>
      <c r="I115" s="39"/>
      <c r="J115" s="49"/>
    </row>
    <row r="116" spans="6:10" x14ac:dyDescent="0.3">
      <c r="F116" s="49"/>
      <c r="G116" s="49"/>
      <c r="H116" s="49"/>
      <c r="I116" s="39"/>
      <c r="J116" s="49"/>
    </row>
    <row r="117" spans="6:10" x14ac:dyDescent="0.3">
      <c r="F117" s="48"/>
      <c r="G117" s="48"/>
      <c r="H117" s="48"/>
      <c r="I117" s="48"/>
      <c r="J117" s="44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E51"/>
  <sheetViews>
    <sheetView topLeftCell="A13" zoomScale="130" zoomScaleNormal="130" workbookViewId="0">
      <selection activeCell="I31" sqref="I31"/>
    </sheetView>
  </sheetViews>
  <sheetFormatPr defaultRowHeight="15" x14ac:dyDescent="0.25"/>
  <cols>
    <col min="1" max="1" width="31" style="53" customWidth="1"/>
    <col min="2" max="6" width="9.140625" style="53"/>
    <col min="7" max="31" width="9.140625" style="54"/>
    <col min="32" max="16384" width="9.140625" style="55"/>
  </cols>
  <sheetData>
    <row r="1" spans="1:5" ht="23.25" x14ac:dyDescent="0.25">
      <c r="A1" s="74" t="s">
        <v>22</v>
      </c>
    </row>
    <row r="2" spans="1:5" x14ac:dyDescent="0.25">
      <c r="A2" s="57"/>
    </row>
    <row r="3" spans="1:5" x14ac:dyDescent="0.25">
      <c r="A3" s="57"/>
      <c r="B3" s="57"/>
      <c r="C3" s="57"/>
      <c r="D3" s="57"/>
      <c r="E3" s="57"/>
    </row>
    <row r="4" spans="1:5" x14ac:dyDescent="0.25">
      <c r="A4" s="56" t="s">
        <v>21</v>
      </c>
      <c r="E4" s="24"/>
    </row>
    <row r="5" spans="1:5" x14ac:dyDescent="0.25">
      <c r="A5" s="53" t="s">
        <v>23</v>
      </c>
      <c r="B5" s="53">
        <v>1</v>
      </c>
      <c r="C5" s="53" t="s">
        <v>11</v>
      </c>
      <c r="E5" s="24"/>
    </row>
    <row r="6" spans="1:5" x14ac:dyDescent="0.25">
      <c r="B6" s="53">
        <v>2</v>
      </c>
      <c r="C6" s="53" t="s">
        <v>11</v>
      </c>
    </row>
    <row r="7" spans="1:5" x14ac:dyDescent="0.25">
      <c r="A7" s="57"/>
      <c r="B7" s="24">
        <v>3</v>
      </c>
      <c r="C7" s="24" t="s">
        <v>13</v>
      </c>
      <c r="D7" s="57"/>
      <c r="E7" s="57"/>
    </row>
    <row r="8" spans="1:5" x14ac:dyDescent="0.25">
      <c r="A8" s="57"/>
      <c r="B8" s="24">
        <v>4</v>
      </c>
      <c r="C8" s="24" t="s">
        <v>13</v>
      </c>
      <c r="D8" s="57"/>
      <c r="E8" s="57"/>
    </row>
    <row r="9" spans="1:5" x14ac:dyDescent="0.25">
      <c r="A9" s="57"/>
      <c r="B9" s="24">
        <v>5</v>
      </c>
      <c r="C9" s="53" t="s">
        <v>11</v>
      </c>
      <c r="D9" s="57"/>
      <c r="E9" s="57"/>
    </row>
    <row r="10" spans="1:5" x14ac:dyDescent="0.25">
      <c r="A10" s="57"/>
      <c r="B10" s="24">
        <v>6</v>
      </c>
      <c r="C10" s="24" t="s">
        <v>13</v>
      </c>
      <c r="D10" s="57"/>
      <c r="E10" s="57"/>
    </row>
    <row r="11" spans="1:5" x14ac:dyDescent="0.25">
      <c r="A11" s="57"/>
      <c r="B11" s="24">
        <v>7</v>
      </c>
      <c r="C11" s="24" t="s">
        <v>13</v>
      </c>
      <c r="D11" s="57"/>
      <c r="E11" s="57"/>
    </row>
    <row r="12" spans="1:5" x14ac:dyDescent="0.25">
      <c r="A12" s="57"/>
      <c r="B12" s="24">
        <v>8</v>
      </c>
      <c r="C12" s="24" t="s">
        <v>13</v>
      </c>
      <c r="D12" s="57"/>
      <c r="E12" s="57"/>
    </row>
    <row r="13" spans="1:5" x14ac:dyDescent="0.25">
      <c r="B13" s="53">
        <v>9</v>
      </c>
      <c r="C13" s="53" t="s">
        <v>11</v>
      </c>
      <c r="E13" s="24"/>
    </row>
    <row r="14" spans="1:5" x14ac:dyDescent="0.25">
      <c r="E14" s="24"/>
    </row>
    <row r="15" spans="1:5" x14ac:dyDescent="0.25">
      <c r="A15" s="56" t="s">
        <v>24</v>
      </c>
      <c r="E15" s="24"/>
    </row>
    <row r="16" spans="1:5" x14ac:dyDescent="0.25">
      <c r="A16" s="53" t="s">
        <v>27</v>
      </c>
      <c r="B16" s="53">
        <v>1</v>
      </c>
      <c r="C16" s="53" t="s">
        <v>11</v>
      </c>
      <c r="E16" s="24"/>
    </row>
    <row r="17" spans="1:5" x14ac:dyDescent="0.25">
      <c r="B17" s="53">
        <v>2</v>
      </c>
      <c r="C17" s="53" t="s">
        <v>11</v>
      </c>
      <c r="E17" s="24"/>
    </row>
    <row r="18" spans="1:5" x14ac:dyDescent="0.25">
      <c r="A18" s="57"/>
      <c r="B18" s="24">
        <v>3</v>
      </c>
      <c r="C18" s="24" t="s">
        <v>25</v>
      </c>
      <c r="D18" s="24"/>
      <c r="E18" s="24"/>
    </row>
    <row r="19" spans="1:5" x14ac:dyDescent="0.25">
      <c r="A19" s="57"/>
      <c r="B19" s="24">
        <v>4</v>
      </c>
      <c r="C19" s="24" t="s">
        <v>25</v>
      </c>
      <c r="E19" s="24"/>
    </row>
    <row r="20" spans="1:5" x14ac:dyDescent="0.25">
      <c r="A20" s="57"/>
      <c r="B20" s="24">
        <v>5</v>
      </c>
      <c r="C20" s="53" t="s">
        <v>11</v>
      </c>
      <c r="E20" s="24"/>
    </row>
    <row r="21" spans="1:5" x14ac:dyDescent="0.25">
      <c r="A21" s="57"/>
      <c r="B21" s="24">
        <v>6</v>
      </c>
      <c r="C21" s="24" t="s">
        <v>13</v>
      </c>
      <c r="E21" s="24"/>
    </row>
    <row r="22" spans="1:5" x14ac:dyDescent="0.25">
      <c r="A22" s="57"/>
      <c r="B22" s="24">
        <v>7</v>
      </c>
      <c r="C22" s="24" t="s">
        <v>13</v>
      </c>
      <c r="E22" s="24"/>
    </row>
    <row r="23" spans="1:5" x14ac:dyDescent="0.25">
      <c r="A23" s="57"/>
      <c r="B23" s="24">
        <v>8</v>
      </c>
      <c r="C23" s="24" t="s">
        <v>13</v>
      </c>
    </row>
    <row r="24" spans="1:5" x14ac:dyDescent="0.25">
      <c r="B24" s="53">
        <v>9</v>
      </c>
      <c r="C24" s="53" t="s">
        <v>11</v>
      </c>
      <c r="D24" s="57"/>
      <c r="E24" s="57"/>
    </row>
    <row r="25" spans="1:5" x14ac:dyDescent="0.25">
      <c r="E25" s="24"/>
    </row>
    <row r="26" spans="1:5" x14ac:dyDescent="0.25">
      <c r="A26" s="53" t="s">
        <v>26</v>
      </c>
      <c r="E26" s="24"/>
    </row>
    <row r="27" spans="1:5" x14ac:dyDescent="0.25">
      <c r="B27" s="53">
        <v>1</v>
      </c>
      <c r="C27" s="53" t="s">
        <v>11</v>
      </c>
      <c r="E27" s="24"/>
    </row>
    <row r="28" spans="1:5" x14ac:dyDescent="0.25">
      <c r="B28" s="53">
        <v>2</v>
      </c>
      <c r="C28" s="53" t="s">
        <v>11</v>
      </c>
      <c r="E28" s="24"/>
    </row>
    <row r="29" spans="1:5" x14ac:dyDescent="0.25">
      <c r="B29" s="24">
        <v>3</v>
      </c>
      <c r="C29" s="24" t="s">
        <v>13</v>
      </c>
    </row>
    <row r="30" spans="1:5" x14ac:dyDescent="0.25">
      <c r="A30" s="57"/>
      <c r="B30" s="24">
        <v>4</v>
      </c>
      <c r="C30" s="24" t="s">
        <v>13</v>
      </c>
      <c r="D30" s="57"/>
      <c r="E30" s="57"/>
    </row>
    <row r="31" spans="1:5" x14ac:dyDescent="0.25">
      <c r="B31" s="24">
        <v>5</v>
      </c>
      <c r="C31" s="53" t="s">
        <v>11</v>
      </c>
      <c r="E31" s="24"/>
    </row>
    <row r="32" spans="1:5" x14ac:dyDescent="0.25">
      <c r="B32" s="24">
        <v>6</v>
      </c>
      <c r="C32" s="24" t="s">
        <v>28</v>
      </c>
      <c r="E32" s="24"/>
    </row>
    <row r="33" spans="1:5" x14ac:dyDescent="0.25">
      <c r="B33" s="24">
        <v>7</v>
      </c>
      <c r="C33" s="24" t="s">
        <v>28</v>
      </c>
      <c r="E33" s="24"/>
    </row>
    <row r="34" spans="1:5" x14ac:dyDescent="0.25">
      <c r="B34" s="24">
        <v>8</v>
      </c>
      <c r="C34" s="24" t="s">
        <v>28</v>
      </c>
      <c r="E34" s="24"/>
    </row>
    <row r="35" spans="1:5" x14ac:dyDescent="0.25">
      <c r="B35" s="53">
        <v>9</v>
      </c>
      <c r="C35" s="24" t="s">
        <v>28</v>
      </c>
    </row>
    <row r="36" spans="1:5" x14ac:dyDescent="0.25">
      <c r="A36" s="57"/>
      <c r="B36" s="57"/>
      <c r="C36" s="57"/>
      <c r="D36" s="57"/>
      <c r="E36" s="57"/>
    </row>
    <row r="37" spans="1:5" x14ac:dyDescent="0.25">
      <c r="E37" s="24"/>
    </row>
    <row r="38" spans="1:5" x14ac:dyDescent="0.25">
      <c r="E38" s="24"/>
    </row>
    <row r="39" spans="1:5" x14ac:dyDescent="0.25">
      <c r="E39" s="24"/>
    </row>
    <row r="40" spans="1:5" x14ac:dyDescent="0.25">
      <c r="E40" s="24"/>
    </row>
    <row r="42" spans="1:5" x14ac:dyDescent="0.25">
      <c r="A42" s="57"/>
      <c r="B42" s="57"/>
      <c r="C42" s="57"/>
      <c r="D42" s="57"/>
      <c r="E42" s="57"/>
    </row>
    <row r="43" spans="1:5" x14ac:dyDescent="0.25">
      <c r="E43" s="24"/>
    </row>
    <row r="44" spans="1:5" x14ac:dyDescent="0.25">
      <c r="E44" s="24"/>
    </row>
    <row r="45" spans="1:5" x14ac:dyDescent="0.25">
      <c r="E45" s="24"/>
    </row>
    <row r="47" spans="1:5" x14ac:dyDescent="0.25">
      <c r="A47" s="57"/>
      <c r="B47" s="57"/>
      <c r="C47" s="57"/>
      <c r="D47" s="57"/>
      <c r="E47" s="57"/>
    </row>
    <row r="48" spans="1:5" x14ac:dyDescent="0.25">
      <c r="E48" s="24"/>
    </row>
    <row r="49" spans="5:5" x14ac:dyDescent="0.25">
      <c r="E49" s="24"/>
    </row>
    <row r="50" spans="5:5" x14ac:dyDescent="0.25">
      <c r="E50" s="24"/>
    </row>
    <row r="51" spans="5:5" x14ac:dyDescent="0.25">
      <c r="E51" s="24"/>
    </row>
  </sheetData>
  <phoneticPr fontId="13" type="noConversion"/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BDC114-E428-4D28-B52E-D75BEF81C0FD}">
  <dimension ref="A2:R27"/>
  <sheetViews>
    <sheetView topLeftCell="A46" zoomScale="115" zoomScaleNormal="115" workbookViewId="0">
      <selection activeCell="B41" sqref="B41:I51"/>
    </sheetView>
  </sheetViews>
  <sheetFormatPr defaultRowHeight="15" x14ac:dyDescent="0.25"/>
  <cols>
    <col min="4" max="4" width="22" customWidth="1"/>
    <col min="5" max="5" width="14.7109375" customWidth="1"/>
    <col min="6" max="6" width="15.42578125" bestFit="1" customWidth="1"/>
    <col min="7" max="7" width="12.5703125" bestFit="1" customWidth="1"/>
    <col min="8" max="8" width="18.28515625" customWidth="1"/>
    <col min="9" max="9" width="16" customWidth="1"/>
    <col min="13" max="13" width="20" customWidth="1"/>
    <col min="15" max="15" width="14.42578125" customWidth="1"/>
    <col min="17" max="17" width="15.5703125" customWidth="1"/>
    <col min="18" max="18" width="14.5703125" customWidth="1"/>
  </cols>
  <sheetData>
    <row r="2" spans="1:18" x14ac:dyDescent="0.25">
      <c r="A2">
        <v>1204</v>
      </c>
      <c r="B2">
        <v>70.45</v>
      </c>
      <c r="C2" s="3">
        <f>B2*10.764</f>
        <v>758.32380000000001</v>
      </c>
      <c r="D2" s="63">
        <v>13644000</v>
      </c>
      <c r="E2" s="64">
        <f>D2/C2</f>
        <v>17992.314101179469</v>
      </c>
      <c r="F2" s="63">
        <v>818700</v>
      </c>
      <c r="G2" s="63">
        <v>30000</v>
      </c>
      <c r="H2" s="64">
        <f>D2+F2+G2</f>
        <v>14492700</v>
      </c>
      <c r="I2" s="64">
        <f>H2/C2</f>
        <v>19111.493006021967</v>
      </c>
    </row>
    <row r="3" spans="1:18" x14ac:dyDescent="0.25">
      <c r="A3">
        <v>1104</v>
      </c>
      <c r="B3">
        <v>70.45</v>
      </c>
      <c r="C3" s="3">
        <f t="shared" ref="C3:C11" si="0">B3*10.764</f>
        <v>758.32380000000001</v>
      </c>
      <c r="D3" s="63">
        <v>15918000</v>
      </c>
      <c r="E3" s="64">
        <f t="shared" ref="E3:E16" si="1">D3/C3</f>
        <v>20991.033118042713</v>
      </c>
      <c r="F3" s="63">
        <v>955100</v>
      </c>
      <c r="G3" s="63">
        <v>30000</v>
      </c>
      <c r="H3" s="64">
        <f t="shared" ref="H3:H16" si="2">D3+F3+G3</f>
        <v>16903100</v>
      </c>
      <c r="I3" s="64">
        <f t="shared" ref="I3:I16" si="3">H3/C3</f>
        <v>22290.082415981142</v>
      </c>
    </row>
    <row r="4" spans="1:18" x14ac:dyDescent="0.25">
      <c r="A4">
        <v>901</v>
      </c>
      <c r="B4">
        <v>87.11</v>
      </c>
      <c r="C4" s="3">
        <f t="shared" si="0"/>
        <v>937.65203999999994</v>
      </c>
      <c r="D4" s="63">
        <v>18760000</v>
      </c>
      <c r="E4" s="64">
        <f t="shared" si="1"/>
        <v>20007.42194300564</v>
      </c>
      <c r="F4" s="63">
        <v>1125600</v>
      </c>
      <c r="G4" s="63">
        <v>30000</v>
      </c>
      <c r="H4" s="64">
        <f t="shared" si="2"/>
        <v>19915600</v>
      </c>
      <c r="I4" s="64">
        <f t="shared" si="3"/>
        <v>21239.862070795476</v>
      </c>
    </row>
    <row r="5" spans="1:18" x14ac:dyDescent="0.25">
      <c r="A5" s="1">
        <v>1002</v>
      </c>
      <c r="B5" s="1">
        <v>101.94</v>
      </c>
      <c r="C5" s="3">
        <f t="shared" si="0"/>
        <v>1097.28216</v>
      </c>
      <c r="D5" s="63">
        <v>20843000</v>
      </c>
      <c r="E5" s="64">
        <f t="shared" si="1"/>
        <v>18995.114255753506</v>
      </c>
      <c r="F5" s="63">
        <v>1250600</v>
      </c>
      <c r="G5" s="63">
        <v>30000</v>
      </c>
      <c r="H5" s="64">
        <f t="shared" si="2"/>
        <v>22123600</v>
      </c>
      <c r="I5" s="64">
        <f t="shared" si="3"/>
        <v>20162.17961659014</v>
      </c>
      <c r="J5" s="1"/>
      <c r="K5" s="1"/>
      <c r="L5" s="1"/>
      <c r="M5" s="14"/>
      <c r="N5" s="1"/>
      <c r="O5" s="14"/>
      <c r="P5" s="1"/>
      <c r="Q5" s="15"/>
      <c r="R5" s="13"/>
    </row>
    <row r="6" spans="1:18" x14ac:dyDescent="0.25">
      <c r="A6" s="65">
        <v>2802</v>
      </c>
      <c r="B6" s="65">
        <v>0</v>
      </c>
      <c r="C6" s="66">
        <v>697</v>
      </c>
      <c r="D6" s="67">
        <v>14250000</v>
      </c>
      <c r="E6" s="68">
        <f t="shared" si="1"/>
        <v>20444.763271162123</v>
      </c>
      <c r="F6" s="67">
        <v>855000</v>
      </c>
      <c r="G6" s="67">
        <v>30000</v>
      </c>
      <c r="H6" s="68">
        <f t="shared" si="2"/>
        <v>15135000</v>
      </c>
      <c r="I6" s="68">
        <f t="shared" si="3"/>
        <v>21714.490674318509</v>
      </c>
      <c r="J6" s="1"/>
      <c r="K6" s="1"/>
      <c r="L6" s="1"/>
      <c r="M6" s="14"/>
      <c r="N6" s="1"/>
      <c r="O6" s="14"/>
      <c r="P6" s="1"/>
      <c r="Q6" s="15"/>
      <c r="R6" s="13"/>
    </row>
    <row r="7" spans="1:18" x14ac:dyDescent="0.25">
      <c r="A7">
        <v>201</v>
      </c>
      <c r="B7">
        <v>68.52</v>
      </c>
      <c r="C7" s="3">
        <f t="shared" si="0"/>
        <v>737.54927999999995</v>
      </c>
      <c r="D7" s="63">
        <v>15275000</v>
      </c>
      <c r="E7" s="64">
        <f t="shared" si="1"/>
        <v>20710.48052545045</v>
      </c>
      <c r="F7" s="63">
        <v>952100</v>
      </c>
      <c r="G7" s="63">
        <v>30000</v>
      </c>
      <c r="H7" s="64">
        <f t="shared" si="2"/>
        <v>16257100</v>
      </c>
      <c r="I7" s="64">
        <f t="shared" si="3"/>
        <v>22042.052566304454</v>
      </c>
      <c r="J7" s="1"/>
      <c r="K7" s="1"/>
      <c r="L7" s="1"/>
      <c r="M7" s="14"/>
      <c r="N7" s="1"/>
      <c r="O7" s="14"/>
      <c r="P7" s="1"/>
      <c r="Q7" s="15"/>
      <c r="R7" s="13"/>
    </row>
    <row r="8" spans="1:18" x14ac:dyDescent="0.25">
      <c r="A8">
        <v>1301</v>
      </c>
      <c r="B8">
        <v>72.3</v>
      </c>
      <c r="C8" s="3">
        <f t="shared" si="0"/>
        <v>778.23719999999992</v>
      </c>
      <c r="D8" s="63">
        <v>16594740</v>
      </c>
      <c r="E8" s="64">
        <f t="shared" si="1"/>
        <v>21323.498799594778</v>
      </c>
      <c r="F8" s="63">
        <v>995700</v>
      </c>
      <c r="G8" s="63">
        <v>30000</v>
      </c>
      <c r="H8" s="64">
        <f t="shared" si="2"/>
        <v>17620440</v>
      </c>
      <c r="I8" s="64">
        <f t="shared" si="3"/>
        <v>22641.477431302439</v>
      </c>
      <c r="J8" s="1"/>
      <c r="K8" s="1"/>
      <c r="L8" s="1"/>
      <c r="M8" s="14"/>
      <c r="N8" s="1"/>
      <c r="O8" s="14"/>
      <c r="P8" s="1"/>
      <c r="Q8" s="15"/>
      <c r="R8" s="13"/>
    </row>
    <row r="9" spans="1:18" x14ac:dyDescent="0.25">
      <c r="A9">
        <v>1304</v>
      </c>
      <c r="B9">
        <v>70.45</v>
      </c>
      <c r="C9" s="3">
        <f t="shared" si="0"/>
        <v>758.32380000000001</v>
      </c>
      <c r="D9" s="63">
        <v>16168140</v>
      </c>
      <c r="E9">
        <f t="shared" si="1"/>
        <v>21320.892209897673</v>
      </c>
      <c r="F9" s="63">
        <v>970100</v>
      </c>
      <c r="G9" s="63">
        <v>30000</v>
      </c>
      <c r="H9" s="64">
        <f t="shared" si="2"/>
        <v>17168240</v>
      </c>
      <c r="I9" s="64">
        <f t="shared" si="3"/>
        <v>22639.721976285065</v>
      </c>
      <c r="J9" s="1"/>
      <c r="K9" s="1"/>
      <c r="L9" s="1"/>
      <c r="M9" s="14"/>
      <c r="N9" s="1"/>
      <c r="O9" s="14"/>
      <c r="P9" s="1"/>
      <c r="Q9" s="15"/>
      <c r="R9" s="13"/>
    </row>
    <row r="10" spans="1:18" x14ac:dyDescent="0.25">
      <c r="A10" s="1">
        <v>1101</v>
      </c>
      <c r="B10" s="1">
        <v>72.3</v>
      </c>
      <c r="C10" s="3">
        <f t="shared" si="0"/>
        <v>778.23719999999992</v>
      </c>
      <c r="D10" s="63">
        <v>16594740</v>
      </c>
      <c r="E10" s="1">
        <f t="shared" si="1"/>
        <v>21323.498799594778</v>
      </c>
      <c r="F10" s="63">
        <v>995700</v>
      </c>
      <c r="G10" s="63">
        <v>30000</v>
      </c>
      <c r="H10" s="64">
        <f t="shared" si="2"/>
        <v>17620440</v>
      </c>
      <c r="I10" s="64">
        <f t="shared" si="3"/>
        <v>22641.477431302439</v>
      </c>
      <c r="J10" s="1"/>
      <c r="K10" s="1"/>
      <c r="L10" s="1"/>
      <c r="M10" s="1"/>
      <c r="N10" s="1"/>
      <c r="O10" s="1"/>
      <c r="P10" s="1"/>
      <c r="Q10" s="1"/>
    </row>
    <row r="11" spans="1:18" x14ac:dyDescent="0.25">
      <c r="A11" s="1">
        <v>1301</v>
      </c>
      <c r="B11" s="1">
        <v>72.3</v>
      </c>
      <c r="C11" s="1">
        <f t="shared" si="0"/>
        <v>778.23719999999992</v>
      </c>
      <c r="D11" s="63">
        <v>16594740</v>
      </c>
      <c r="E11" s="1">
        <f t="shared" si="1"/>
        <v>21323.498799594778</v>
      </c>
      <c r="F11" s="63">
        <v>995700</v>
      </c>
      <c r="G11" s="63">
        <v>30000</v>
      </c>
      <c r="H11" s="64">
        <f t="shared" si="2"/>
        <v>17620440</v>
      </c>
      <c r="I11" s="64">
        <f t="shared" si="3"/>
        <v>22641.477431302439</v>
      </c>
      <c r="J11" s="1"/>
      <c r="K11" s="1"/>
      <c r="L11" s="1"/>
      <c r="M11" s="1"/>
      <c r="N11" s="1"/>
      <c r="O11" s="1"/>
      <c r="P11" s="1"/>
      <c r="Q11" s="1"/>
    </row>
    <row r="12" spans="1:18" x14ac:dyDescent="0.25">
      <c r="A12" s="1">
        <v>36</v>
      </c>
      <c r="B12" s="1">
        <v>72.489999999999995</v>
      </c>
      <c r="C12" s="1">
        <v>650</v>
      </c>
      <c r="D12" s="63">
        <v>22500000</v>
      </c>
      <c r="E12" s="1">
        <f t="shared" si="1"/>
        <v>34615.384615384617</v>
      </c>
      <c r="F12" s="63">
        <v>1350000</v>
      </c>
      <c r="G12" s="63">
        <v>30000</v>
      </c>
      <c r="H12" s="64">
        <f t="shared" si="2"/>
        <v>23880000</v>
      </c>
      <c r="I12" s="64">
        <f t="shared" si="3"/>
        <v>36738.461538461539</v>
      </c>
      <c r="J12" s="1"/>
      <c r="K12" s="1"/>
      <c r="L12" s="1"/>
      <c r="M12" s="1"/>
      <c r="N12" s="1"/>
      <c r="O12" s="1"/>
      <c r="P12" s="1"/>
      <c r="Q12" s="1"/>
    </row>
    <row r="13" spans="1:18" x14ac:dyDescent="0.25">
      <c r="A13" s="1">
        <v>1503</v>
      </c>
      <c r="B13" s="1"/>
      <c r="C13" s="1">
        <v>670</v>
      </c>
      <c r="D13" s="63">
        <v>11957500</v>
      </c>
      <c r="E13" s="1">
        <f t="shared" si="1"/>
        <v>17847.014925373136</v>
      </c>
      <c r="F13" s="1">
        <v>717500</v>
      </c>
      <c r="G13" s="63">
        <v>30000</v>
      </c>
      <c r="H13" s="64">
        <f t="shared" si="2"/>
        <v>12705000</v>
      </c>
      <c r="I13" s="64">
        <f t="shared" si="3"/>
        <v>18962.686567164179</v>
      </c>
      <c r="J13" s="1"/>
      <c r="K13" s="1"/>
      <c r="L13" s="1"/>
      <c r="M13" s="1"/>
      <c r="N13" s="1"/>
      <c r="O13" s="1"/>
      <c r="P13" s="1"/>
      <c r="Q13" s="1"/>
    </row>
    <row r="14" spans="1:18" x14ac:dyDescent="0.25">
      <c r="A14" s="1">
        <v>1401</v>
      </c>
      <c r="B14" s="1"/>
      <c r="C14" s="1">
        <v>2296</v>
      </c>
      <c r="D14" s="63">
        <v>40180000</v>
      </c>
      <c r="E14" s="1">
        <f t="shared" si="1"/>
        <v>17500</v>
      </c>
      <c r="F14" s="1">
        <v>2411000</v>
      </c>
      <c r="G14" s="63">
        <v>30000</v>
      </c>
      <c r="H14" s="64">
        <f t="shared" si="2"/>
        <v>42621000</v>
      </c>
      <c r="I14" s="64">
        <f t="shared" si="3"/>
        <v>18563.153310104528</v>
      </c>
      <c r="J14" s="1"/>
      <c r="K14" s="1"/>
      <c r="L14" s="1"/>
      <c r="M14" s="1"/>
      <c r="N14" s="1"/>
      <c r="O14" s="1"/>
      <c r="P14" s="1"/>
      <c r="Q14" s="1"/>
    </row>
    <row r="15" spans="1:18" x14ac:dyDescent="0.25">
      <c r="A15" s="1"/>
      <c r="B15" s="1">
        <v>64.709999999999994</v>
      </c>
      <c r="C15" s="1">
        <f t="shared" ref="C15:C16" si="4">B15*10.764</f>
        <v>696.53843999999992</v>
      </c>
      <c r="D15" s="1">
        <v>16553700</v>
      </c>
      <c r="E15" s="1">
        <f t="shared" si="1"/>
        <v>23765.66611312938</v>
      </c>
      <c r="F15" s="1">
        <v>993300</v>
      </c>
      <c r="G15" s="63">
        <v>30000</v>
      </c>
      <c r="H15" s="64">
        <f t="shared" si="2"/>
        <v>17577000</v>
      </c>
      <c r="I15" s="64">
        <f t="shared" si="3"/>
        <v>25234.788190584288</v>
      </c>
      <c r="J15" s="1"/>
      <c r="K15" s="1"/>
      <c r="L15" s="1"/>
      <c r="M15" s="1"/>
      <c r="N15" s="1"/>
      <c r="O15" s="1"/>
      <c r="P15" s="1"/>
      <c r="Q15" s="1"/>
    </row>
    <row r="16" spans="1:18" x14ac:dyDescent="0.25">
      <c r="A16" s="1"/>
      <c r="B16" s="1">
        <v>110.81</v>
      </c>
      <c r="C16" s="1">
        <f t="shared" si="4"/>
        <v>1192.75884</v>
      </c>
      <c r="D16" s="1">
        <v>31879800</v>
      </c>
      <c r="E16" s="1">
        <f t="shared" si="1"/>
        <v>26727.783463755339</v>
      </c>
      <c r="F16" s="1">
        <v>1913000</v>
      </c>
      <c r="G16" s="63">
        <v>30000</v>
      </c>
      <c r="H16" s="64">
        <f t="shared" si="2"/>
        <v>33822800</v>
      </c>
      <c r="I16" s="64">
        <f t="shared" si="3"/>
        <v>28356.779984124871</v>
      </c>
      <c r="J16" s="1"/>
      <c r="K16" s="1"/>
      <c r="L16" s="1"/>
      <c r="M16" s="1"/>
      <c r="N16" s="1"/>
      <c r="O16" s="1"/>
      <c r="P16" s="1"/>
      <c r="Q16" s="1"/>
    </row>
    <row r="17" spans="1:17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</row>
    <row r="18" spans="1:17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</row>
    <row r="19" spans="1:17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</row>
    <row r="20" spans="1:17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</row>
    <row r="21" spans="1:17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</row>
    <row r="22" spans="1:17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</row>
    <row r="23" spans="1:17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</row>
    <row r="24" spans="1:17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</row>
    <row r="25" spans="1:17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</row>
    <row r="26" spans="1:17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</row>
    <row r="27" spans="1:17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16CD04-9FCB-4C32-AF98-975EB73D938E}">
  <dimension ref="A1"/>
  <sheetViews>
    <sheetView workbookViewId="0">
      <selection activeCell="Q3" sqref="Q3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Tower 1</vt:lpstr>
      <vt:lpstr>Tower 2</vt:lpstr>
      <vt:lpstr>Total</vt:lpstr>
      <vt:lpstr>Rera</vt:lpstr>
      <vt:lpstr>Typical Floor</vt:lpstr>
      <vt:lpstr>IGR</vt:lpstr>
      <vt:lpstr>RR</vt:lpstr>
    </vt:vector>
  </TitlesOfParts>
  <Company>NONE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CHANGE_ME1</dc:creator>
  <cp:lastModifiedBy>Vinita Surve</cp:lastModifiedBy>
  <cp:lastPrinted>2013-08-31T05:30:46Z</cp:lastPrinted>
  <dcterms:created xsi:type="dcterms:W3CDTF">2013-08-30T08:57:19Z</dcterms:created>
  <dcterms:modified xsi:type="dcterms:W3CDTF">2024-08-30T09:59:31Z</dcterms:modified>
</cp:coreProperties>
</file>