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Ghatkopar\Ashok MIthalal Jain\"/>
    </mc:Choice>
  </mc:AlternateContent>
  <xr:revisionPtr revIDLastSave="0" documentId="13_ncr:1_{50A37250-A759-4675-98E4-F72AC5FC1190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D31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<sst xmlns="http://schemas.openxmlformats.org/spreadsheetml/2006/main" count="132" uniqueCount="91">
  <si>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</si>
  <si>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</si>
  <si>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</si>
  <si>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</si>
  <si>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</si>
  <si>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</si>
  <si>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</si>
  <si>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</si>
  <si>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</si>
  <si>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</si>
  <si>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</si>
  <si>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</si>
  <si>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</si>
  <si>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</si>
  <si>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</si>
  <si>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</si>
  <si>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</si>
  <si>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</si>
  <si>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</si>
  <si>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</si>
  <si>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</si>
  <si>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</si>
  <si>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</si>
  <si>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</si>
  <si>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</si>
  <si>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</si>
  <si>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</si>
  <si>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</si>
  <si>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</si>
  <si>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</si>
  <si>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</si>
  <si>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</si>
  <si>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</si>
  <si>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</si>
  <si>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</si>
  <si>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</si>
  <si>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</si>
  <si>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</si>
  <si>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</si>
  <si>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</si>
  <si>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</si>
  <si>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</si>
  <si>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</si>
  <si>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</si>
  <si>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</si>
  <si>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</si>
  <si>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</si>
  <si>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</si>
  <si>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</si>
  <si>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</si>
  <si>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</si>
  <si>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</si>
  <si>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</si>
  <si>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</si>
  <si>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</si>
  <si>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</si>
  <si>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</si>
  <si>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</si>
  <si>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</si>
  <si>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</si>
  <si>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</si>
  <si>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</si>
  <si>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</si>
  <si>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</si>
  <si>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</si>
  <si>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</si>
  <si>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</si>
  <si>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</si>
  <si>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</si>
  <si>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</si>
  <si>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</si>
  <si>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</si>
  <si>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</si>
  <si>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</si>
  <si>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</si>
  <si>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</si>
  <si>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</si>
  <si>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</si>
  <si>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</si>
  <si>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</si>
  <si>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</si>
  <si>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</si>
  <si>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</si>
  <si>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</si>
  <si>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RERA CA</t>
  </si>
  <si>
    <t>30.03.2022</t>
  </si>
  <si>
    <t>IGR-13.03.24</t>
  </si>
  <si>
    <t>IGR-05.12.23</t>
  </si>
  <si>
    <t>IGR-25.07.23</t>
  </si>
  <si>
    <t>IGR-21.06.23</t>
  </si>
  <si>
    <t>IGR-21.04.23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</si>
</sst>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7D013B-3380-499B-9423-3EE984459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AB77C9-FF61-4EB1-AB15-B61B35D6B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098225-B69C-413E-AEC3-60AB629EB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62B228-44A3-473D-BCB9-59FD07D3E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02A83D-F92F-4F1D-9909-B65F2D2C2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C31532-A6CF-4F41-93AD-697C786A7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7832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778C06-02DF-459A-ACF2-0832D1267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87642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20244</xdr:colOff>
      <xdr:row>45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C95580-A36C-416C-A681-316B73FCA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H18" sqref="H18:H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26000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3500</v>
      </c>
      <c r="D4" s="22"/>
    </row>
    <row r="5" spans="1:5" x14ac:dyDescent="0.25">
      <c r="A5" s="15" t="s">
        <v>15</v>
      </c>
      <c r="B5" s="18"/>
      <c r="C5" s="19">
        <f>C3-C4</f>
        <v>22500</v>
      </c>
      <c r="D5" s="22"/>
    </row>
    <row r="6" spans="1:5" x14ac:dyDescent="0.25">
      <c r="A6" s="15" t="s">
        <v>16</v>
      </c>
      <c r="B6" s="18"/>
      <c r="C6" s="19">
        <f>C4</f>
        <v>3500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3500</v>
      </c>
      <c r="D13" s="22"/>
    </row>
    <row r="14" spans="1:5" x14ac:dyDescent="0.25">
      <c r="A14" s="15" t="s">
        <v>15</v>
      </c>
      <c r="B14" s="18"/>
      <c r="C14" s="19">
        <f>C5</f>
        <v>22500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26000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574</v>
      </c>
      <c r="D18" s="24"/>
    </row>
    <row r="19" spans="1:5" x14ac:dyDescent="0.25">
      <c r="A19" s="15" t="s">
        <v>73</v>
      </c>
      <c r="B19" s="6"/>
      <c r="C19" s="30">
        <f>C18*C16</f>
        <v>14924000</v>
      </c>
      <c r="D19" s="72"/>
      <c r="E19" s="65"/>
    </row>
    <row r="20" spans="1:5" x14ac:dyDescent="0.25">
      <c r="A20" s="15" t="s">
        <v>24</v>
      </c>
      <c r="C20" s="31">
        <f>C19*90%</f>
        <v>13431600</v>
      </c>
      <c r="D20" s="30"/>
      <c r="E20" s="65"/>
    </row>
    <row r="21" spans="1:5" x14ac:dyDescent="0.25">
      <c r="A21" s="15" t="s">
        <v>25</v>
      </c>
      <c r="C21" s="31">
        <f>C19*80%</f>
        <v>11939200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2009000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31091.666666666668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30" sqref="S3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574</v>
      </c>
      <c r="C2" s="4">
        <f t="shared" ref="C2:C16" si="1">B2*1.2</f>
        <v>688.8</v>
      </c>
      <c r="D2" s="4">
        <f t="shared" ref="D2:D16" si="2">C2*1.2</f>
        <v>826.56</v>
      </c>
      <c r="E2" s="5">
        <f t="shared" ref="E2:E16" si="3">R2</f>
        <v>14476280</v>
      </c>
      <c r="F2" s="4">
        <f t="shared" ref="F2:F15" si="4">ROUND((E2/B2),0)</f>
        <v>25220</v>
      </c>
      <c r="G2" s="4">
        <f t="shared" ref="G2:G15" si="5">ROUND((E2/C2),0)</f>
        <v>21017</v>
      </c>
      <c r="H2" s="4">
        <f t="shared" ref="H2:H15" si="6">ROUND((E2/D2),0)</f>
        <v>17514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574</v>
      </c>
      <c r="R2" s="2">
        <v>14476280</v>
      </c>
      <c r="S2" s="2" t="s">
        <v>89</v>
      </c>
    </row>
    <row r="3" spans="1:19" x14ac:dyDescent="0.25">
      <c r="A3" s="4">
        <v>2</v>
      </c>
      <c r="B3" s="4">
        <f t="shared" si="0"/>
        <v>574</v>
      </c>
      <c r="C3" s="4">
        <f t="shared" si="1"/>
        <v>688.8</v>
      </c>
      <c r="D3" s="4">
        <f t="shared" si="2"/>
        <v>826.56</v>
      </c>
      <c r="E3" s="5">
        <f t="shared" si="3"/>
        <v>14571564</v>
      </c>
      <c r="F3" s="4">
        <f t="shared" si="4"/>
        <v>25386</v>
      </c>
      <c r="G3" s="4">
        <f t="shared" si="5"/>
        <v>21155</v>
      </c>
      <c r="H3" s="4">
        <f t="shared" si="6"/>
        <v>17629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574</v>
      </c>
      <c r="R3" s="2">
        <v>14571564</v>
      </c>
      <c r="S3" s="2" t="s">
        <v>90</v>
      </c>
    </row>
    <row r="4" spans="1:19" x14ac:dyDescent="0.25">
      <c r="A4" s="4">
        <v>3</v>
      </c>
      <c r="B4" s="4">
        <f t="shared" si="0"/>
        <v>455</v>
      </c>
      <c r="C4" s="4">
        <f t="shared" si="1"/>
        <v>546</v>
      </c>
      <c r="D4" s="4">
        <f t="shared" si="2"/>
        <v>655.19999999999993</v>
      </c>
      <c r="E4" s="5">
        <f t="shared" si="3"/>
        <v>11714286</v>
      </c>
      <c r="F4" s="74">
        <f t="shared" si="4"/>
        <v>25746</v>
      </c>
      <c r="G4" s="74">
        <f t="shared" si="5"/>
        <v>21455</v>
      </c>
      <c r="H4" s="74">
        <f t="shared" si="6"/>
        <v>17879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455</v>
      </c>
      <c r="R4" s="75">
        <v>11714286</v>
      </c>
      <c r="S4" s="75" t="s">
        <v>86</v>
      </c>
    </row>
    <row r="5" spans="1:19" x14ac:dyDescent="0.25">
      <c r="A5" s="4">
        <v>4</v>
      </c>
      <c r="B5" s="4">
        <f t="shared" si="0"/>
        <v>574</v>
      </c>
      <c r="C5" s="4">
        <f t="shared" si="1"/>
        <v>688.8</v>
      </c>
      <c r="D5" s="4">
        <f t="shared" si="2"/>
        <v>826.56</v>
      </c>
      <c r="E5" s="5">
        <f t="shared" si="3"/>
        <v>15714286</v>
      </c>
      <c r="F5" s="4">
        <f t="shared" si="4"/>
        <v>27377</v>
      </c>
      <c r="G5" s="4">
        <f t="shared" si="5"/>
        <v>22814</v>
      </c>
      <c r="H5" s="4">
        <f t="shared" si="6"/>
        <v>19012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574</v>
      </c>
      <c r="R5" s="2">
        <v>15714286</v>
      </c>
      <c r="S5" s="2" t="s">
        <v>87</v>
      </c>
    </row>
    <row r="6" spans="1:19" x14ac:dyDescent="0.25">
      <c r="A6" s="4">
        <v>5</v>
      </c>
      <c r="B6" s="4">
        <f t="shared" si="0"/>
        <v>574</v>
      </c>
      <c r="C6" s="4">
        <f t="shared" si="1"/>
        <v>688.8</v>
      </c>
      <c r="D6" s="4">
        <f t="shared" si="2"/>
        <v>826.56</v>
      </c>
      <c r="E6" s="5">
        <f t="shared" si="3"/>
        <v>14809200</v>
      </c>
      <c r="F6" s="74">
        <f t="shared" si="4"/>
        <v>25800</v>
      </c>
      <c r="G6" s="74">
        <f t="shared" si="5"/>
        <v>21500</v>
      </c>
      <c r="H6" s="74">
        <f t="shared" si="6"/>
        <v>17917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574</v>
      </c>
      <c r="R6" s="75">
        <v>14809200</v>
      </c>
      <c r="S6" s="75" t="s">
        <v>88</v>
      </c>
    </row>
    <row r="7" spans="1:19" x14ac:dyDescent="0.25">
      <c r="A7" s="4">
        <v>6</v>
      </c>
      <c r="B7" s="4">
        <f t="shared" si="0"/>
        <v>574</v>
      </c>
      <c r="C7" s="4">
        <f t="shared" si="1"/>
        <v>688.8</v>
      </c>
      <c r="D7" s="4">
        <f t="shared" si="2"/>
        <v>826.56</v>
      </c>
      <c r="E7" s="5">
        <f t="shared" si="3"/>
        <v>17000000</v>
      </c>
      <c r="F7" s="74">
        <f t="shared" si="4"/>
        <v>29617</v>
      </c>
      <c r="G7" s="74">
        <f t="shared" si="5"/>
        <v>24681</v>
      </c>
      <c r="H7" s="74">
        <f t="shared" si="6"/>
        <v>20567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574</v>
      </c>
      <c r="R7" s="75">
        <v>17000000</v>
      </c>
      <c r="S7" s="2"/>
    </row>
    <row r="8" spans="1:19" x14ac:dyDescent="0.25">
      <c r="A8" s="4">
        <v>7</v>
      </c>
      <c r="B8" s="4">
        <f t="shared" si="0"/>
        <v>859</v>
      </c>
      <c r="C8" s="4">
        <f t="shared" si="1"/>
        <v>1030.8</v>
      </c>
      <c r="D8" s="4">
        <f t="shared" si="2"/>
        <v>1236.9599999999998</v>
      </c>
      <c r="E8" s="5">
        <f t="shared" si="3"/>
        <v>24000000</v>
      </c>
      <c r="F8" s="74">
        <f t="shared" si="4"/>
        <v>27939</v>
      </c>
      <c r="G8" s="74">
        <f t="shared" si="5"/>
        <v>23283</v>
      </c>
      <c r="H8" s="74">
        <f t="shared" si="6"/>
        <v>19402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859</v>
      </c>
      <c r="R8" s="75">
        <v>24000000</v>
      </c>
      <c r="S8" s="2"/>
    </row>
    <row r="9" spans="1:19" x14ac:dyDescent="0.25">
      <c r="A9" s="4">
        <v>8</v>
      </c>
      <c r="B9" s="4">
        <f t="shared" si="0"/>
        <v>859</v>
      </c>
      <c r="C9" s="4">
        <f t="shared" si="1"/>
        <v>1030.8</v>
      </c>
      <c r="D9" s="4">
        <f t="shared" si="2"/>
        <v>1236.9599999999998</v>
      </c>
      <c r="E9" s="5">
        <f t="shared" si="3"/>
        <v>24000000</v>
      </c>
      <c r="F9" s="74">
        <f t="shared" si="4"/>
        <v>27939</v>
      </c>
      <c r="G9" s="74">
        <f t="shared" si="5"/>
        <v>23283</v>
      </c>
      <c r="H9" s="74">
        <f t="shared" si="6"/>
        <v>19402</v>
      </c>
      <c r="I9" s="74">
        <f t="shared" si="7"/>
        <v>0</v>
      </c>
      <c r="J9" s="74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859</v>
      </c>
      <c r="R9" s="75">
        <v>24000000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ref="Q7:Q10" si="10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85</v>
      </c>
      <c r="F28" s="52" t="s">
        <v>84</v>
      </c>
      <c r="G28" s="52">
        <v>574</v>
      </c>
    </row>
    <row r="29" spans="1:19" s="10" customFormat="1" x14ac:dyDescent="0.25">
      <c r="C29" s="67" t="s">
        <v>1</v>
      </c>
      <c r="D29" s="67">
        <v>10800000</v>
      </c>
      <c r="F29" s="52" t="s">
        <v>71</v>
      </c>
      <c r="G29" s="52">
        <v>631</v>
      </c>
      <c r="H29" s="10">
        <f>G29/G28</f>
        <v>1.0993031358885017</v>
      </c>
    </row>
    <row r="30" spans="1:19" s="10" customFormat="1" x14ac:dyDescent="0.25">
      <c r="F30" s="52" t="s">
        <v>72</v>
      </c>
      <c r="G30" s="52">
        <v>26000</v>
      </c>
    </row>
    <row r="31" spans="1:19" s="10" customFormat="1" x14ac:dyDescent="0.25">
      <c r="C31" s="70"/>
      <c r="D31" s="70">
        <f>D29/G28</f>
        <v>18815.331010452963</v>
      </c>
      <c r="F31" s="70" t="s">
        <v>73</v>
      </c>
      <c r="G31" s="70">
        <f>G28*G30</f>
        <v>14924000</v>
      </c>
      <c r="H31" s="10">
        <f>G31/D29</f>
        <v>1.3818518518518519</v>
      </c>
    </row>
    <row r="32" spans="1:19" s="10" customFormat="1" x14ac:dyDescent="0.25">
      <c r="C32" s="70"/>
      <c r="D32" s="70"/>
      <c r="F32" s="70" t="s">
        <v>24</v>
      </c>
      <c r="G32" s="70">
        <f>G31*90%</f>
        <v>13431600</v>
      </c>
    </row>
    <row r="33" spans="3:7" s="10" customFormat="1" x14ac:dyDescent="0.25">
      <c r="C33" s="70"/>
      <c r="D33" s="70"/>
      <c r="F33" s="70" t="s">
        <v>25</v>
      </c>
      <c r="G33" s="70">
        <f>G31*80%</f>
        <v>11939200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2024-09-02T07:12:19Z</dcterms:modified>
</cp:coreProperties>
</file>