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BF8C54C-6E25-435F-B5E2-35E5A0F0D60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4" i="1"/>
  <c r="G10" i="1"/>
  <c r="G11" i="1" s="1"/>
  <c r="G8" i="1"/>
  <c r="G6" i="1"/>
  <c r="G5" i="1"/>
  <c r="C25" i="1"/>
  <c r="G12" i="1" l="1"/>
  <c r="G13" i="1" s="1"/>
  <c r="G16" i="1" s="1"/>
  <c r="G19" i="1" s="1"/>
  <c r="C23" i="1"/>
  <c r="G20" i="1" l="1"/>
  <c r="G25" i="1"/>
  <c r="G21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<sst xmlns="http://schemas.openxmlformats.org/spreadsheetml/2006/main" count="23" uniqueCount="22">
  <si>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</si>
  <si>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</si>
  <si>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</si>
  <si>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</si>
  <si>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</si>
  <si>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</si>
  <si>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</si>
  <si>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</si>
  <si>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</si>
  <si>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</si>
  <si>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</si>
  <si>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</si>
  <si>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</si>
  <si>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</si>
  <si>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</si>
  <si>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</si>
  <si>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</si>
  <si>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</si>
  <si>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</si>
  <si>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</si>
  <si>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F. No. 1072</t>
  </si>
  <si>
    <t>F. No. 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</si>
</sst>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19" sqref="G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52" t="s">
        <v>20</v>
      </c>
      <c r="D2" s="27"/>
      <c r="E2" s="5"/>
      <c r="F2" s="5"/>
      <c r="G2" s="52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40000</v>
      </c>
      <c r="D3" s="39" t="s">
        <v>17</v>
      </c>
      <c r="E3" s="5"/>
      <c r="F3" s="5"/>
      <c r="G3" s="34">
        <v>40000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"/>
      <c r="F4" s="5"/>
      <c r="G4" s="34">
        <v>3000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37000</v>
      </c>
      <c r="D5" s="28"/>
      <c r="E5" s="5"/>
      <c r="F5" s="5"/>
      <c r="G5" s="34">
        <f>G3-G4</f>
        <v>37000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"/>
      <c r="F6" s="5"/>
      <c r="G6" s="34">
        <f>G4</f>
        <v>3000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42">
        <v>2024</v>
      </c>
      <c r="E7" s="5"/>
      <c r="F7" s="5"/>
      <c r="G7" s="35"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2023</v>
      </c>
      <c r="E8" s="5" t="s">
        <v>19</v>
      </c>
      <c r="F8" s="5"/>
      <c r="G8" s="35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5"/>
      <c r="G10" s="35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36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34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3000</v>
      </c>
      <c r="D13" s="28"/>
      <c r="E13" s="5"/>
      <c r="F13" s="5"/>
      <c r="G13" s="34">
        <f>G6-G12</f>
        <v>3000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37000</v>
      </c>
      <c r="D14" s="28"/>
      <c r="E14" s="5"/>
      <c r="F14" s="5"/>
      <c r="G14" s="34">
        <f>G5</f>
        <v>37000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40000</v>
      </c>
      <c r="D16" s="28"/>
      <c r="E16" s="5"/>
      <c r="F16" s="5"/>
      <c r="G16" s="39">
        <f>G14+G13</f>
        <v>40000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896</v>
      </c>
      <c r="D18" s="29"/>
      <c r="G18" s="42">
        <v>977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35840000</v>
      </c>
      <c r="D19" s="44"/>
      <c r="G19" s="37">
        <f>G16*G18+H20</f>
        <v>39080000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32256000</v>
      </c>
      <c r="D20" s="49"/>
      <c r="E20" s="50"/>
      <c r="G20" s="19">
        <f>G19*0.9</f>
        <v>35172000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28672000</v>
      </c>
      <c r="D21" s="31"/>
      <c r="E21" s="51"/>
      <c r="G21" s="19">
        <f>G19*0.8</f>
        <v>31264000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2688000</v>
      </c>
      <c r="D23" s="32"/>
      <c r="G23" s="38">
        <f>G4*G18</f>
        <v>2931000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C19*0.03/12</f>
        <v>89600</v>
      </c>
      <c r="D25" s="33"/>
      <c r="E25" s="47"/>
      <c r="G25" s="19">
        <f>G19*0.03/12</f>
        <v>97700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/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2024-08-30T06:56:36Z</dcterms:modified>
</cp:coreProperties>
</file>