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Old Jakatnaka\Vishal Laxman Tiwari\"/>
    </mc:Choice>
  </mc:AlternateContent>
  <xr:revisionPtr revIDLastSave="0" documentId="13_ncr:1_{A3736961-CBBE-4376-B1BC-900B02F5EBF4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Q4" i="4"/>
  <c r="Q5" i="4"/>
  <c r="Q6" i="4"/>
  <c r="Q7" i="4"/>
  <c r="Q8" i="4"/>
  <c r="Q9" i="4"/>
  <c r="Q10" i="4"/>
  <c r="Q11" i="4"/>
  <c r="Q12" i="4"/>
  <c r="Q13" i="4"/>
  <c r="Q14" i="4"/>
  <c r="Q15" i="4"/>
  <c r="Q2" i="4"/>
  <c r="W3" i="4" l="1"/>
  <c r="V3" i="4"/>
  <c r="O23" i="4"/>
  <c r="P22" i="4"/>
  <c r="O25" i="4" l="1"/>
  <c r="J23" i="4" l="1"/>
  <c r="Y4" i="4"/>
  <c r="H21" i="4"/>
  <c r="I19" i="4"/>
  <c r="P12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D12" i="4" s="1"/>
  <c r="A12" i="4"/>
  <c r="B11" i="4"/>
  <c r="C11" i="4" s="1"/>
  <c r="D11" i="4" s="1"/>
  <c r="A11" i="4"/>
  <c r="B10" i="4"/>
  <c r="C10" i="4" s="1"/>
  <c r="D10" i="4" s="1"/>
  <c r="A10" i="4"/>
  <c r="B9" i="4"/>
  <c r="C9" i="4" s="1"/>
  <c r="D9" i="4" s="1"/>
  <c r="A9" i="4"/>
  <c r="B8" i="4"/>
  <c r="C8" i="4" s="1"/>
  <c r="D8" i="4" s="1"/>
  <c r="A8" i="4"/>
  <c r="A7" i="4"/>
  <c r="B6" i="4"/>
  <c r="C6" i="4" s="1"/>
  <c r="D6" i="4" s="1"/>
  <c r="A6" i="4"/>
  <c r="B5" i="4"/>
  <c r="C5" i="4" s="1"/>
  <c r="D5" i="4" s="1"/>
  <c r="A5" i="4"/>
  <c r="B4" i="4"/>
  <c r="C4" i="4" s="1"/>
  <c r="D4" i="4" s="1"/>
  <c r="A4" i="4"/>
  <c r="B3" i="4"/>
  <c r="C3" i="4" s="1"/>
  <c r="D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T2" i="4" s="1"/>
  <c r="B13" i="4"/>
  <c r="C13" i="4" s="1"/>
  <c r="D13" i="4" s="1"/>
  <c r="B14" i="4"/>
  <c r="C14" i="4" s="1"/>
  <c r="D14" i="4" s="1"/>
  <c r="B15" i="4"/>
  <c r="C15" i="4" s="1"/>
  <c r="D15" i="4" s="1"/>
  <c r="B7" i="4"/>
  <c r="C7" i="4" s="1"/>
  <c r="D7" i="4" s="1"/>
  <c r="F14" i="4" l="1"/>
  <c r="F13" i="4"/>
  <c r="H5" i="4"/>
  <c r="T5" i="4" s="1"/>
  <c r="H10" i="4"/>
  <c r="G10" i="4"/>
  <c r="H9" i="4"/>
  <c r="G9" i="4"/>
  <c r="H12" i="4"/>
  <c r="G12" i="4"/>
  <c r="F7" i="4"/>
  <c r="H3" i="4"/>
  <c r="U3" i="4" s="1"/>
  <c r="G3" i="4"/>
  <c r="H11" i="4"/>
  <c r="G11" i="4"/>
  <c r="D2" i="4"/>
  <c r="H2" i="4" s="1"/>
  <c r="G2" i="4"/>
  <c r="H4" i="4"/>
  <c r="G4" i="4"/>
  <c r="H6" i="4"/>
  <c r="G6" i="4"/>
  <c r="H8" i="4"/>
  <c r="G8" i="4"/>
  <c r="H15" i="4"/>
  <c r="G15" i="4"/>
  <c r="F15" i="4"/>
  <c r="H14" i="4"/>
  <c r="G14" i="4"/>
  <c r="H13" i="4" l="1"/>
  <c r="G13" i="4"/>
  <c r="H7" i="4"/>
  <c r="G7" i="4"/>
</calcChain>
</file>

<file path=xl/sharedStrings.xml><?xml version="1.0" encoding="utf-8"?>
<sst xmlns="http://schemas.openxmlformats.org/spreadsheetml/2006/main" count="25" uniqueCount="21">
  <si>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</si>
  <si>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</si>
  <si>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</si>
  <si>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</si>
  <si>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</si>
  <si>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</si>
  <si>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</si>
  <si>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</si>
  <si>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</si>
  <si>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</si>
  <si>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</si>
  <si>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Flat No. 101, 1st Floor, Sonam Apartment Co.-Op. Hsg. Soc. Ltd., kasar Alley, Gokul Nagar, Village - Bhiwandi ,</t>
  </si>
  <si>
    <t>bua</t>
  </si>
  <si>
    <t>rate</t>
  </si>
  <si>
    <t>fmv</t>
  </si>
  <si>
    <t>3rd</t>
  </si>
  <si>
    <t>mca</t>
  </si>
  <si>
    <t>OC - 1998</t>
  </si>
  <si>
    <t>5000 to 6000 on bua</t>
  </si>
  <si>
    <t>Rate on Built up  area (27%)</t>
  </si>
  <si>
    <t>Built up area (20%)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</si>
</sst>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1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93E758-8099-4BD1-BCFD-12AB82130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858739-412F-427C-912C-88996AE0A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334613</xdr:colOff>
      <xdr:row>47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92EA27-010A-4055-9271-555E76364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69013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57150</xdr:rowOff>
    </xdr:from>
    <xdr:to>
      <xdr:col>30</xdr:col>
      <xdr:colOff>419100</xdr:colOff>
      <xdr:row>45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60DDA8-17F2-4D7D-811B-A63EBD537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247650"/>
          <a:ext cx="18087975" cy="834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62EC3B-5E73-4D02-88DD-34D0F561F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D7632-AC7A-4AB3-B80A-58E8DEFD7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E4DAAC-A1DE-42B4-A61F-45444FCFA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75886A-02BA-44BB-AEBE-360BB577C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7581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A35382-2786-457D-ACA0-1A2D4951E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A8D2DD-0F3E-4A5A-A13C-0FA0FBFA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736148-8560-4055-900A-C6B789684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6"/>
  <sheetViews>
    <sheetView tabSelected="1" zoomScaleNormal="100" workbookViewId="0">
      <selection activeCell="P14" sqref="P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28515625" customWidth="1"/>
    <col min="22" max="22" width="11.7109375" bestFit="1" customWidth="1"/>
  </cols>
  <sheetData>
    <row r="1" spans="1:25" s="1" customFormat="1" ht="60" x14ac:dyDescent="0.25">
      <c r="A1" s="3" t="s">
        <v>0</v>
      </c>
      <c r="B1" s="3" t="s">
        <v>6</v>
      </c>
      <c r="C1" s="3" t="s">
        <v>20</v>
      </c>
      <c r="D1" s="3" t="s">
        <v>9</v>
      </c>
      <c r="E1" s="3" t="s">
        <v>1</v>
      </c>
      <c r="F1" s="9" t="s">
        <v>8</v>
      </c>
      <c r="G1" s="9" t="s">
        <v>19</v>
      </c>
      <c r="H1" s="9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x14ac:dyDescent="0.25">
      <c r="A2" s="4">
        <f t="shared" ref="A2:A15" si="0">N2</f>
        <v>0</v>
      </c>
      <c r="B2" s="4">
        <f t="shared" ref="B2:B15" si="1">Q2</f>
        <v>508.33333333333337</v>
      </c>
      <c r="C2" s="4">
        <f>B2*1.27</f>
        <v>645.58333333333337</v>
      </c>
      <c r="D2" s="4">
        <f t="shared" ref="D2:D15" si="2">C2*1.2</f>
        <v>774.7</v>
      </c>
      <c r="E2" s="5">
        <f t="shared" ref="E2:E13" si="3">R2</f>
        <v>1875000</v>
      </c>
      <c r="F2" s="10">
        <f t="shared" ref="F2:F13" si="4">ROUND((E2/B2),0)</f>
        <v>3689</v>
      </c>
      <c r="G2" s="10">
        <f t="shared" ref="G2:G13" si="5">ROUND((E2/C2),0)</f>
        <v>2904</v>
      </c>
      <c r="H2" s="10">
        <f t="shared" ref="H2:H13" si="6">ROUND((E2/D2),0)</f>
        <v>2420</v>
      </c>
      <c r="I2" s="4" t="e">
        <f>#REF!</f>
        <v>#REF!</v>
      </c>
      <c r="J2" s="4">
        <f t="shared" ref="J2:J13" si="7">S2</f>
        <v>45517</v>
      </c>
      <c r="O2">
        <v>0</v>
      </c>
      <c r="P2">
        <v>610</v>
      </c>
      <c r="Q2">
        <f>P2/1.2</f>
        <v>508.33333333333337</v>
      </c>
      <c r="R2" s="2">
        <v>1875000</v>
      </c>
      <c r="S2" s="16">
        <v>45517</v>
      </c>
      <c r="T2" s="8">
        <f>F2*1.2</f>
        <v>4426.8</v>
      </c>
    </row>
    <row r="3" spans="1:25" x14ac:dyDescent="0.25">
      <c r="A3" s="4">
        <f t="shared" si="0"/>
        <v>0</v>
      </c>
      <c r="B3" s="4">
        <f t="shared" si="1"/>
        <v>796.66666666666674</v>
      </c>
      <c r="C3" s="4">
        <f t="shared" ref="C3:C12" si="8">B3*1.27</f>
        <v>1011.7666666666668</v>
      </c>
      <c r="D3" s="4">
        <f t="shared" si="2"/>
        <v>1214.1200000000001</v>
      </c>
      <c r="E3" s="5">
        <f t="shared" si="3"/>
        <v>3700000</v>
      </c>
      <c r="F3" s="10">
        <f t="shared" si="4"/>
        <v>4644</v>
      </c>
      <c r="G3" s="15">
        <f t="shared" si="5"/>
        <v>3657</v>
      </c>
      <c r="H3" s="10">
        <f t="shared" si="6"/>
        <v>3047</v>
      </c>
      <c r="I3" s="4" t="e">
        <f>#REF!</f>
        <v>#REF!</v>
      </c>
      <c r="J3" s="4">
        <f t="shared" si="7"/>
        <v>44888</v>
      </c>
      <c r="O3">
        <v>0</v>
      </c>
      <c r="P3">
        <v>956</v>
      </c>
      <c r="Q3">
        <f t="shared" ref="Q3:Q15" si="9">P3/1.2</f>
        <v>796.66666666666674</v>
      </c>
      <c r="R3" s="2">
        <v>3700000</v>
      </c>
      <c r="S3" s="16">
        <v>44888</v>
      </c>
      <c r="T3" s="8"/>
      <c r="U3">
        <f>H3*1.3</f>
        <v>3961.1</v>
      </c>
      <c r="V3" s="2">
        <f>R3+259000+30000</f>
        <v>3989000</v>
      </c>
      <c r="W3">
        <f>V3/P3</f>
        <v>4172.5941422594142</v>
      </c>
    </row>
    <row r="4" spans="1:25" x14ac:dyDescent="0.25">
      <c r="A4" s="4">
        <f t="shared" si="0"/>
        <v>0</v>
      </c>
      <c r="B4" s="4">
        <f t="shared" si="1"/>
        <v>432.5</v>
      </c>
      <c r="C4" s="4">
        <f t="shared" si="8"/>
        <v>549.27499999999998</v>
      </c>
      <c r="D4" s="4">
        <f t="shared" si="2"/>
        <v>659.13</v>
      </c>
      <c r="E4" s="5">
        <f t="shared" si="3"/>
        <v>1600000</v>
      </c>
      <c r="F4" s="10">
        <f t="shared" si="4"/>
        <v>3699</v>
      </c>
      <c r="G4" s="10">
        <f t="shared" si="5"/>
        <v>2913</v>
      </c>
      <c r="H4" s="10">
        <f t="shared" si="6"/>
        <v>2427</v>
      </c>
      <c r="I4" s="4" t="e">
        <f>#REF!</f>
        <v>#REF!</v>
      </c>
      <c r="J4" s="4">
        <f t="shared" si="7"/>
        <v>44727</v>
      </c>
      <c r="O4">
        <v>0</v>
      </c>
      <c r="P4">
        <v>519</v>
      </c>
      <c r="Q4">
        <f t="shared" si="9"/>
        <v>432.5</v>
      </c>
      <c r="R4" s="2">
        <v>1600000</v>
      </c>
      <c r="S4" s="16">
        <v>44727</v>
      </c>
      <c r="T4" s="8"/>
      <c r="W4">
        <v>10.763999999999999</v>
      </c>
      <c r="X4">
        <v>88.85</v>
      </c>
      <c r="Y4">
        <f>W4*X4</f>
        <v>956.38139999999987</v>
      </c>
    </row>
    <row r="5" spans="1:25" x14ac:dyDescent="0.25">
      <c r="A5" s="4">
        <f t="shared" si="0"/>
        <v>0</v>
      </c>
      <c r="B5" s="4">
        <f t="shared" si="1"/>
        <v>450</v>
      </c>
      <c r="C5" s="4">
        <f>B5*1.2</f>
        <v>540</v>
      </c>
      <c r="D5" s="4">
        <f t="shared" si="2"/>
        <v>648</v>
      </c>
      <c r="E5" s="5">
        <f t="shared" si="3"/>
        <v>2400000</v>
      </c>
      <c r="F5" s="10">
        <f t="shared" si="4"/>
        <v>5333</v>
      </c>
      <c r="G5" s="15">
        <f t="shared" si="5"/>
        <v>4444</v>
      </c>
      <c r="H5" s="10">
        <f t="shared" si="6"/>
        <v>3704</v>
      </c>
      <c r="I5" s="4" t="e">
        <f>#REF!</f>
        <v>#REF!</v>
      </c>
      <c r="J5" s="4">
        <f t="shared" si="7"/>
        <v>44651</v>
      </c>
      <c r="O5">
        <v>0</v>
      </c>
      <c r="P5">
        <v>540</v>
      </c>
      <c r="Q5">
        <f t="shared" si="9"/>
        <v>450</v>
      </c>
      <c r="R5" s="2">
        <v>2400000</v>
      </c>
      <c r="S5" s="16">
        <v>44651</v>
      </c>
      <c r="T5" s="8">
        <f>H5*1.4</f>
        <v>5185.5999999999995</v>
      </c>
    </row>
    <row r="6" spans="1:25" x14ac:dyDescent="0.25">
      <c r="A6" s="4">
        <f t="shared" si="0"/>
        <v>0</v>
      </c>
      <c r="B6" s="4">
        <f t="shared" si="1"/>
        <v>796.66666666666674</v>
      </c>
      <c r="C6" s="4">
        <f t="shared" si="8"/>
        <v>1011.7666666666668</v>
      </c>
      <c r="D6" s="4">
        <f t="shared" si="2"/>
        <v>1214.1200000000001</v>
      </c>
      <c r="E6" s="5">
        <f t="shared" si="3"/>
        <v>2200000</v>
      </c>
      <c r="F6" s="10">
        <f t="shared" si="4"/>
        <v>2762</v>
      </c>
      <c r="G6" s="10">
        <f t="shared" si="5"/>
        <v>2174</v>
      </c>
      <c r="H6" s="10">
        <f t="shared" si="6"/>
        <v>1812</v>
      </c>
      <c r="I6" s="4" t="e">
        <f>#REF!</f>
        <v>#REF!</v>
      </c>
      <c r="J6" s="4">
        <f t="shared" si="7"/>
        <v>44286</v>
      </c>
      <c r="O6">
        <v>0</v>
      </c>
      <c r="P6">
        <v>956</v>
      </c>
      <c r="Q6">
        <f t="shared" si="9"/>
        <v>796.66666666666674</v>
      </c>
      <c r="R6" s="2">
        <v>2200000</v>
      </c>
      <c r="S6" s="16">
        <v>44286</v>
      </c>
      <c r="T6" s="8"/>
    </row>
    <row r="7" spans="1:25" x14ac:dyDescent="0.25">
      <c r="A7" s="4">
        <f t="shared" si="0"/>
        <v>0</v>
      </c>
      <c r="B7" s="4">
        <f t="shared" si="1"/>
        <v>775.83333333333337</v>
      </c>
      <c r="C7" s="4">
        <f t="shared" si="8"/>
        <v>985.30833333333339</v>
      </c>
      <c r="D7" s="4">
        <f t="shared" si="2"/>
        <v>1182.3700000000001</v>
      </c>
      <c r="E7" s="5">
        <f t="shared" si="3"/>
        <v>3700000</v>
      </c>
      <c r="F7" s="10">
        <f t="shared" si="4"/>
        <v>4769</v>
      </c>
      <c r="G7" s="10">
        <f t="shared" si="5"/>
        <v>3755</v>
      </c>
      <c r="H7" s="10">
        <f t="shared" si="6"/>
        <v>3129</v>
      </c>
      <c r="I7" s="4" t="e">
        <f>#REF!</f>
        <v>#REF!</v>
      </c>
      <c r="J7" s="4">
        <f t="shared" si="7"/>
        <v>43164</v>
      </c>
      <c r="O7">
        <v>0</v>
      </c>
      <c r="P7">
        <v>931</v>
      </c>
      <c r="Q7">
        <f t="shared" si="9"/>
        <v>775.83333333333337</v>
      </c>
      <c r="R7" s="2">
        <v>3700000</v>
      </c>
      <c r="S7" s="16">
        <v>43164</v>
      </c>
      <c r="T7" s="8"/>
    </row>
    <row r="8" spans="1:25" x14ac:dyDescent="0.25">
      <c r="A8" s="4">
        <f t="shared" si="0"/>
        <v>0</v>
      </c>
      <c r="B8" s="4">
        <f t="shared" si="1"/>
        <v>416.66666666666669</v>
      </c>
      <c r="C8" s="4">
        <f t="shared" si="8"/>
        <v>529.16666666666674</v>
      </c>
      <c r="D8" s="4">
        <f t="shared" si="2"/>
        <v>635.00000000000011</v>
      </c>
      <c r="E8" s="5">
        <f t="shared" si="3"/>
        <v>2100000</v>
      </c>
      <c r="F8" s="15">
        <f t="shared" si="4"/>
        <v>5040</v>
      </c>
      <c r="G8" s="15">
        <f t="shared" si="5"/>
        <v>3969</v>
      </c>
      <c r="H8" s="10">
        <f t="shared" si="6"/>
        <v>3307</v>
      </c>
      <c r="I8" s="4" t="e">
        <f>#REF!</f>
        <v>#REF!</v>
      </c>
      <c r="J8" s="4">
        <f t="shared" si="7"/>
        <v>0</v>
      </c>
      <c r="O8">
        <v>0</v>
      </c>
      <c r="P8">
        <v>500</v>
      </c>
      <c r="Q8">
        <f t="shared" si="9"/>
        <v>416.66666666666669</v>
      </c>
      <c r="R8" s="2">
        <v>2100000</v>
      </c>
      <c r="S8" s="8"/>
      <c r="T8" s="8"/>
    </row>
    <row r="9" spans="1:25" x14ac:dyDescent="0.25">
      <c r="A9" s="4">
        <f t="shared" si="0"/>
        <v>0</v>
      </c>
      <c r="B9" s="4">
        <f t="shared" si="1"/>
        <v>450</v>
      </c>
      <c r="C9" s="4">
        <f t="shared" si="8"/>
        <v>571.5</v>
      </c>
      <c r="D9" s="4">
        <f t="shared" si="2"/>
        <v>685.8</v>
      </c>
      <c r="E9" s="5">
        <f t="shared" si="3"/>
        <v>2200000</v>
      </c>
      <c r="F9" s="10">
        <f t="shared" si="4"/>
        <v>4889</v>
      </c>
      <c r="G9" s="10">
        <f t="shared" si="5"/>
        <v>3850</v>
      </c>
      <c r="H9" s="10">
        <f t="shared" si="6"/>
        <v>3208</v>
      </c>
      <c r="I9" s="4" t="e">
        <f>#REF!</f>
        <v>#REF!</v>
      </c>
      <c r="J9" s="4" t="str">
        <f t="shared" si="7"/>
        <v>3rd</v>
      </c>
      <c r="O9">
        <v>0</v>
      </c>
      <c r="P9">
        <v>540</v>
      </c>
      <c r="Q9">
        <f t="shared" si="9"/>
        <v>450</v>
      </c>
      <c r="R9" s="2">
        <v>2200000</v>
      </c>
      <c r="S9" s="8" t="s">
        <v>15</v>
      </c>
      <c r="T9" s="8"/>
    </row>
    <row r="10" spans="1:25" x14ac:dyDescent="0.25">
      <c r="A10" s="4">
        <f t="shared" si="0"/>
        <v>0</v>
      </c>
      <c r="B10" s="4">
        <f t="shared" si="1"/>
        <v>510.83333333333337</v>
      </c>
      <c r="C10" s="4">
        <f t="shared" si="8"/>
        <v>648.75833333333344</v>
      </c>
      <c r="D10" s="4">
        <f t="shared" si="2"/>
        <v>778.5100000000001</v>
      </c>
      <c r="E10" s="5">
        <f t="shared" si="3"/>
        <v>2000000</v>
      </c>
      <c r="F10" s="10">
        <f t="shared" si="4"/>
        <v>3915</v>
      </c>
      <c r="G10" s="10">
        <f t="shared" si="5"/>
        <v>3083</v>
      </c>
      <c r="H10" s="10">
        <f t="shared" si="6"/>
        <v>2569</v>
      </c>
      <c r="I10" s="4" t="e">
        <f>#REF!</f>
        <v>#REF!</v>
      </c>
      <c r="J10" s="4" t="str">
        <f t="shared" si="7"/>
        <v>3rd</v>
      </c>
      <c r="O10">
        <v>0</v>
      </c>
      <c r="P10">
        <v>613</v>
      </c>
      <c r="Q10">
        <f t="shared" si="9"/>
        <v>510.83333333333337</v>
      </c>
      <c r="R10" s="2">
        <v>2000000</v>
      </c>
      <c r="S10" s="8" t="s">
        <v>15</v>
      </c>
      <c r="T10" s="8"/>
    </row>
    <row r="11" spans="1:25" x14ac:dyDescent="0.25">
      <c r="A11" s="4">
        <f t="shared" si="0"/>
        <v>0</v>
      </c>
      <c r="B11" s="4">
        <f t="shared" si="1"/>
        <v>625</v>
      </c>
      <c r="C11" s="4">
        <f t="shared" si="8"/>
        <v>793.75</v>
      </c>
      <c r="D11" s="4">
        <f t="shared" si="2"/>
        <v>952.5</v>
      </c>
      <c r="E11" s="5">
        <f t="shared" si="3"/>
        <v>3500000</v>
      </c>
      <c r="F11" s="15">
        <f t="shared" si="4"/>
        <v>5600</v>
      </c>
      <c r="G11" s="15">
        <f t="shared" si="5"/>
        <v>4409</v>
      </c>
      <c r="H11" s="10">
        <f t="shared" si="6"/>
        <v>3675</v>
      </c>
      <c r="I11" s="4" t="e">
        <f>#REF!</f>
        <v>#REF!</v>
      </c>
      <c r="J11" s="4">
        <f t="shared" si="7"/>
        <v>0</v>
      </c>
      <c r="O11">
        <v>0</v>
      </c>
      <c r="P11">
        <v>750</v>
      </c>
      <c r="Q11">
        <f t="shared" si="9"/>
        <v>625</v>
      </c>
      <c r="R11" s="2">
        <v>3500000</v>
      </c>
      <c r="S11" s="8"/>
      <c r="T11" s="8"/>
    </row>
    <row r="12" spans="1:25" x14ac:dyDescent="0.25">
      <c r="A12" s="4">
        <f t="shared" si="0"/>
        <v>0</v>
      </c>
      <c r="B12" s="4">
        <f t="shared" si="1"/>
        <v>663.88888888888903</v>
      </c>
      <c r="C12" s="4">
        <f t="shared" si="8"/>
        <v>843.13888888888903</v>
      </c>
      <c r="D12" s="4">
        <f t="shared" si="2"/>
        <v>1011.7666666666668</v>
      </c>
      <c r="E12" s="5">
        <f t="shared" si="3"/>
        <v>2400000</v>
      </c>
      <c r="F12" s="10">
        <f t="shared" si="4"/>
        <v>3615</v>
      </c>
      <c r="G12" s="10">
        <f t="shared" si="5"/>
        <v>2847</v>
      </c>
      <c r="H12" s="10">
        <f t="shared" si="6"/>
        <v>2372</v>
      </c>
      <c r="I12" s="4" t="e">
        <f>#REF!</f>
        <v>#REF!</v>
      </c>
      <c r="J12" s="4">
        <f t="shared" si="7"/>
        <v>0</v>
      </c>
      <c r="O12">
        <v>956</v>
      </c>
      <c r="P12">
        <f t="shared" ref="P12" si="10">O12/1.2</f>
        <v>796.66666666666674</v>
      </c>
      <c r="Q12">
        <f t="shared" si="9"/>
        <v>663.88888888888903</v>
      </c>
      <c r="R12" s="2">
        <v>2400000</v>
      </c>
      <c r="S12" s="8"/>
      <c r="T12" s="8"/>
    </row>
    <row r="13" spans="1:25" x14ac:dyDescent="0.25">
      <c r="A13" s="4">
        <f t="shared" si="0"/>
        <v>0</v>
      </c>
      <c r="B13" s="4">
        <f t="shared" si="1"/>
        <v>587.5</v>
      </c>
      <c r="C13" s="4">
        <f t="shared" ref="C13:C15" si="11">B13*1.2</f>
        <v>705</v>
      </c>
      <c r="D13" s="4">
        <f t="shared" si="2"/>
        <v>846</v>
      </c>
      <c r="E13" s="5">
        <f t="shared" si="3"/>
        <v>3800000</v>
      </c>
      <c r="F13" s="10">
        <f t="shared" si="4"/>
        <v>6468</v>
      </c>
      <c r="G13" s="10">
        <f t="shared" si="5"/>
        <v>5390</v>
      </c>
      <c r="H13" s="10">
        <f t="shared" si="6"/>
        <v>4492</v>
      </c>
      <c r="I13" s="4" t="e">
        <f>#REF!</f>
        <v>#REF!</v>
      </c>
      <c r="J13" s="4">
        <f t="shared" si="7"/>
        <v>0</v>
      </c>
      <c r="O13">
        <v>0</v>
      </c>
      <c r="P13">
        <v>705</v>
      </c>
      <c r="Q13">
        <f t="shared" si="9"/>
        <v>587.5</v>
      </c>
      <c r="R13" s="2">
        <v>3800000</v>
      </c>
      <c r="S13" s="8"/>
      <c r="T13" s="8"/>
    </row>
    <row r="14" spans="1:25" x14ac:dyDescent="0.25">
      <c r="A14" s="4">
        <f t="shared" si="0"/>
        <v>0</v>
      </c>
      <c r="B14" s="4">
        <f t="shared" si="1"/>
        <v>0</v>
      </c>
      <c r="C14" s="4">
        <f t="shared" si="11"/>
        <v>0</v>
      </c>
      <c r="D14" s="4">
        <f t="shared" si="2"/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si="9"/>
        <v>0</v>
      </c>
      <c r="R14" s="2">
        <v>0</v>
      </c>
      <c r="S14" s="8"/>
      <c r="T14" s="8"/>
    </row>
    <row r="15" spans="1:25" x14ac:dyDescent="0.25">
      <c r="A15" s="4">
        <f t="shared" si="0"/>
        <v>0</v>
      </c>
      <c r="B15" s="4">
        <f t="shared" si="1"/>
        <v>0</v>
      </c>
      <c r="C15" s="4">
        <f t="shared" si="11"/>
        <v>0</v>
      </c>
      <c r="D15" s="4">
        <f t="shared" si="2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9"/>
        <v>0</v>
      </c>
      <c r="R15" s="2">
        <v>0</v>
      </c>
      <c r="S15" s="8"/>
      <c r="T15" s="8"/>
    </row>
    <row r="18" spans="7:24" x14ac:dyDescent="0.25">
      <c r="G18" t="s">
        <v>11</v>
      </c>
    </row>
    <row r="19" spans="7:24" x14ac:dyDescent="0.25">
      <c r="G19" t="s">
        <v>12</v>
      </c>
      <c r="H19">
        <v>625</v>
      </c>
      <c r="I19">
        <f>58.08*10.764</f>
        <v>625.17311999999993</v>
      </c>
    </row>
    <row r="20" spans="7:24" x14ac:dyDescent="0.25">
      <c r="G20" t="s">
        <v>13</v>
      </c>
      <c r="H20">
        <v>4000</v>
      </c>
    </row>
    <row r="21" spans="7:24" x14ac:dyDescent="0.25">
      <c r="G21" t="s">
        <v>14</v>
      </c>
      <c r="H21">
        <f>H20*H19</f>
        <v>2500000</v>
      </c>
      <c r="O21" t="s">
        <v>16</v>
      </c>
    </row>
    <row r="22" spans="7:24" x14ac:dyDescent="0.25">
      <c r="G22" s="6"/>
      <c r="H22" s="6"/>
      <c r="O22">
        <v>487</v>
      </c>
      <c r="P22">
        <f>625/O22</f>
        <v>1.2833675564681726</v>
      </c>
    </row>
    <row r="23" spans="7:24" x14ac:dyDescent="0.25">
      <c r="J23">
        <f>625/491</f>
        <v>1.2729124236252545</v>
      </c>
      <c r="O23">
        <f>O22*1.3</f>
        <v>633.1</v>
      </c>
    </row>
    <row r="24" spans="7:24" x14ac:dyDescent="0.25">
      <c r="G24" t="s">
        <v>17</v>
      </c>
      <c r="O24">
        <v>4000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O25">
        <f>O24*O23</f>
        <v>2532400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C1" zoomScaleNormal="100" workbookViewId="0">
      <selection activeCell="A9" sqref="A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2024-09-09T06:51:24Z</dcterms:modified>
</cp:coreProperties>
</file>