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Sector - 17 Vashi\PawanKumar Bahadur Masar\"/>
    </mc:Choice>
  </mc:AlternateContent>
  <xr:revisionPtr revIDLastSave="0" documentId="13_ncr:1_{168E2803-ECB2-4DEB-A177-38AAC2B255E1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3" i="4" l="1"/>
  <c r="G31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<sst xmlns="http://schemas.openxmlformats.org/spreadsheetml/2006/main" count="132" uniqueCount="90">
  <si>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</si>
  <si>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</si>
  <si>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</si>
  <si>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</si>
  <si>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</si>
  <si>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</si>
  <si>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</si>
  <si>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</si>
  <si>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</si>
  <si>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</si>
  <si>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</si>
  <si>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</si>
  <si>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</si>
  <si>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</si>
  <si>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</si>
  <si>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</si>
  <si>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</si>
  <si>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</si>
  <si>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</si>
  <si>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</si>
  <si>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</si>
  <si>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</si>
  <si>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</si>
  <si>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</si>
  <si>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</si>
  <si>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</si>
  <si>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</si>
  <si>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</si>
  <si>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</si>
  <si>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</si>
  <si>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</si>
  <si>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</si>
  <si>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</si>
  <si>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</si>
  <si>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</si>
  <si>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</si>
  <si>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</si>
  <si>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</si>
  <si>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</si>
  <si>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</si>
  <si>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</si>
  <si>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</si>
  <si>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</si>
  <si>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</si>
  <si>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</si>
  <si>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</si>
  <si>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</si>
  <si>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</si>
  <si>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</si>
  <si>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</si>
  <si>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</si>
  <si>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</si>
  <si>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</si>
  <si>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</si>
  <si>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</si>
  <si>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</si>
  <si>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</si>
  <si>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</si>
  <si>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</si>
  <si>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</si>
  <si>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</si>
  <si>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</si>
  <si>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</si>
  <si>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</si>
  <si>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</si>
  <si>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</si>
  <si>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</si>
  <si>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</si>
  <si>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</si>
  <si>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</si>
  <si>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</si>
  <si>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</si>
  <si>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</si>
  <si>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</si>
  <si>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</si>
  <si>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</si>
  <si>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</si>
  <si>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</si>
  <si>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</si>
  <si>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</si>
  <si>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</si>
  <si>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</si>
  <si>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</si>
  <si>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</si>
  <si>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22.07.2024</t>
  </si>
  <si>
    <t>IGR-22.08.24</t>
  </si>
  <si>
    <t>IGR-02.07.24</t>
  </si>
  <si>
    <t>IGR-12.06.24</t>
  </si>
  <si>
    <t>IGR-13.04.24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</si>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</sst>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219075</xdr:colOff>
      <xdr:row>0</xdr:row>
      <xdr:rowOff>0</xdr:rowOff>
    </xdr:from>
    <xdr:to>
      <xdr:col>23</xdr:col>
      <xdr:colOff>306133</xdr:colOff>
      <xdr:row>38</xdr:row>
      <xdr:rowOff>96353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F9B4D8-62CA-42C2-9590-0B613242E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10500" y="0"/>
          <a:ext cx="9554908" cy="7906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181BDC-115E-4BED-A081-4FD26F9AF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F1E85D-FF15-46E2-8E1F-319D41B70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061748-022D-4DD0-A15A-0B09D8B9C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370580-4938-42ED-866B-47D1C509E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229823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3A6CEB-9ACE-432F-8B19-8152F1AE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64223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306034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D54310-6BB9-4FC0-865C-E53927A01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0434" cy="88404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591739</xdr:colOff>
      <xdr:row>44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513612-9713-4153-B422-C3A65BB09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16539" cy="8430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H8" sqref="H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C3" sqref="C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8800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6300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6300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8800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702</v>
      </c>
      <c r="D18" s="24"/>
    </row>
    <row r="19" spans="1:5" x14ac:dyDescent="0.25">
      <c r="A19" s="15" t="s">
        <v>73</v>
      </c>
      <c r="B19" s="6"/>
      <c r="C19" s="30">
        <f>C18*C16</f>
        <v>6177600</v>
      </c>
      <c r="D19" s="72"/>
      <c r="E19" s="65"/>
    </row>
    <row r="20" spans="1:5" x14ac:dyDescent="0.25">
      <c r="A20" s="15" t="s">
        <v>24</v>
      </c>
      <c r="C20" s="31">
        <f>C19*90%</f>
        <v>5559840</v>
      </c>
      <c r="D20" s="30"/>
      <c r="E20" s="65"/>
    </row>
    <row r="21" spans="1:5" x14ac:dyDescent="0.25">
      <c r="A21" s="15" t="s">
        <v>25</v>
      </c>
      <c r="C21" s="31">
        <f>C19*80%</f>
        <v>4942080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1755000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C19*0.03/12</f>
        <v>15444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T21" sqref="S21:T2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702</v>
      </c>
      <c r="C2" s="4">
        <f t="shared" ref="C2:C16" si="1">B2*1.2</f>
        <v>842.4</v>
      </c>
      <c r="D2" s="4">
        <f t="shared" ref="D2:D16" si="2">C2*1.2</f>
        <v>1010.8799999999999</v>
      </c>
      <c r="E2" s="5">
        <f t="shared" ref="E2:E16" si="3">R2</f>
        <v>5480124</v>
      </c>
      <c r="F2" s="73">
        <f t="shared" ref="F2:F15" si="4">ROUND((E2/B2),0)</f>
        <v>7806</v>
      </c>
      <c r="G2" s="73">
        <f t="shared" ref="G2:G15" si="5">ROUND((E2/C2),0)</f>
        <v>6505</v>
      </c>
      <c r="H2" s="73">
        <f t="shared" ref="H2:H15" si="6">ROUND((E2/D2),0)</f>
        <v>5421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702</v>
      </c>
      <c r="R2" s="74">
        <v>5480124</v>
      </c>
      <c r="S2" s="74" t="s">
        <v>85</v>
      </c>
    </row>
    <row r="3" spans="1:19" x14ac:dyDescent="0.25">
      <c r="A3" s="4">
        <v>2</v>
      </c>
      <c r="B3" s="4">
        <f t="shared" si="0"/>
        <v>449.28935999999999</v>
      </c>
      <c r="C3" s="4">
        <f t="shared" si="1"/>
        <v>539.14723199999992</v>
      </c>
      <c r="D3" s="4">
        <f t="shared" si="2"/>
        <v>646.97667839999986</v>
      </c>
      <c r="E3" s="5">
        <f t="shared" si="3"/>
        <v>3532127</v>
      </c>
      <c r="F3" s="73">
        <f t="shared" si="4"/>
        <v>7862</v>
      </c>
      <c r="G3" s="73">
        <f t="shared" si="5"/>
        <v>6551</v>
      </c>
      <c r="H3" s="73">
        <f t="shared" si="6"/>
        <v>5459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41.74*10.764</f>
        <v>449.28935999999999</v>
      </c>
      <c r="R3" s="74">
        <v>3532127</v>
      </c>
      <c r="S3" s="74" t="s">
        <v>86</v>
      </c>
    </row>
    <row r="4" spans="1:19" x14ac:dyDescent="0.25">
      <c r="A4" s="4">
        <v>3</v>
      </c>
      <c r="B4" s="4">
        <f t="shared" si="0"/>
        <v>617</v>
      </c>
      <c r="C4" s="4">
        <f t="shared" si="1"/>
        <v>740.4</v>
      </c>
      <c r="D4" s="4">
        <f t="shared" si="2"/>
        <v>888.4799999999999</v>
      </c>
      <c r="E4" s="5">
        <f t="shared" si="3"/>
        <v>4480000</v>
      </c>
      <c r="F4" s="4">
        <f t="shared" si="4"/>
        <v>7261</v>
      </c>
      <c r="G4" s="4">
        <f t="shared" si="5"/>
        <v>6051</v>
      </c>
      <c r="H4" s="4">
        <f t="shared" si="6"/>
        <v>5042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617</v>
      </c>
      <c r="R4" s="2">
        <v>4480000</v>
      </c>
      <c r="S4" s="2" t="s">
        <v>87</v>
      </c>
    </row>
    <row r="5" spans="1:19" x14ac:dyDescent="0.25">
      <c r="A5" s="4">
        <v>4</v>
      </c>
      <c r="B5" s="4">
        <f t="shared" si="0"/>
        <v>702</v>
      </c>
      <c r="C5" s="4">
        <f t="shared" si="1"/>
        <v>842.4</v>
      </c>
      <c r="D5" s="4">
        <f t="shared" si="2"/>
        <v>1010.8799999999999</v>
      </c>
      <c r="E5" s="5">
        <f t="shared" si="3"/>
        <v>5322044</v>
      </c>
      <c r="F5" s="4">
        <f t="shared" si="4"/>
        <v>7581</v>
      </c>
      <c r="G5" s="4">
        <f t="shared" si="5"/>
        <v>6318</v>
      </c>
      <c r="H5" s="4">
        <f t="shared" si="6"/>
        <v>5265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702</v>
      </c>
      <c r="R5" s="2">
        <v>5322044</v>
      </c>
      <c r="S5" s="2" t="s">
        <v>88</v>
      </c>
    </row>
    <row r="6" spans="1:19" x14ac:dyDescent="0.25">
      <c r="A6" s="4">
        <v>5</v>
      </c>
      <c r="B6" s="4">
        <f t="shared" si="0"/>
        <v>380</v>
      </c>
      <c r="C6" s="4">
        <f t="shared" si="1"/>
        <v>456</v>
      </c>
      <c r="D6" s="4">
        <f t="shared" si="2"/>
        <v>547.19999999999993</v>
      </c>
      <c r="E6" s="5">
        <f t="shared" si="3"/>
        <v>3900000</v>
      </c>
      <c r="F6" s="4">
        <f t="shared" si="4"/>
        <v>10263</v>
      </c>
      <c r="G6" s="4">
        <f t="shared" si="5"/>
        <v>8553</v>
      </c>
      <c r="H6" s="4">
        <f t="shared" si="6"/>
        <v>7127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380</v>
      </c>
      <c r="R6" s="2">
        <v>3900000</v>
      </c>
      <c r="S6" s="2"/>
    </row>
    <row r="7" spans="1:19" x14ac:dyDescent="0.25">
      <c r="A7" s="4">
        <v>6</v>
      </c>
      <c r="B7" s="4">
        <f t="shared" si="0"/>
        <v>380</v>
      </c>
      <c r="C7" s="4">
        <f t="shared" si="1"/>
        <v>456</v>
      </c>
      <c r="D7" s="4">
        <f t="shared" si="2"/>
        <v>547.19999999999993</v>
      </c>
      <c r="E7" s="5">
        <f t="shared" si="3"/>
        <v>3900000</v>
      </c>
      <c r="F7" s="4">
        <f t="shared" si="4"/>
        <v>10263</v>
      </c>
      <c r="G7" s="4">
        <f t="shared" si="5"/>
        <v>8553</v>
      </c>
      <c r="H7" s="4">
        <f t="shared" si="6"/>
        <v>7127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380</v>
      </c>
      <c r="R7" s="2">
        <v>3900000</v>
      </c>
      <c r="S7" s="2"/>
    </row>
    <row r="8" spans="1:19" x14ac:dyDescent="0.25">
      <c r="A8" s="4">
        <v>7</v>
      </c>
      <c r="B8" s="4">
        <f t="shared" si="0"/>
        <v>380</v>
      </c>
      <c r="C8" s="4">
        <f t="shared" si="1"/>
        <v>456</v>
      </c>
      <c r="D8" s="4">
        <f t="shared" si="2"/>
        <v>547.19999999999993</v>
      </c>
      <c r="E8" s="5">
        <f t="shared" si="3"/>
        <v>3900000</v>
      </c>
      <c r="F8" s="4">
        <f t="shared" si="4"/>
        <v>10263</v>
      </c>
      <c r="G8" s="4">
        <f t="shared" si="5"/>
        <v>8553</v>
      </c>
      <c r="H8" s="4">
        <f t="shared" si="6"/>
        <v>7127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380</v>
      </c>
      <c r="R8" s="2">
        <v>3900000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9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52" t="s">
        <v>89</v>
      </c>
      <c r="G27" s="52">
        <v>664</v>
      </c>
    </row>
    <row r="28" spans="1:19" s="10" customFormat="1" x14ac:dyDescent="0.25">
      <c r="C28" s="67" t="s">
        <v>74</v>
      </c>
      <c r="D28" s="67" t="s">
        <v>84</v>
      </c>
      <c r="F28" s="52" t="s">
        <v>83</v>
      </c>
      <c r="G28" s="52">
        <v>702</v>
      </c>
    </row>
    <row r="29" spans="1:19" s="10" customFormat="1" x14ac:dyDescent="0.25">
      <c r="C29" s="67" t="s">
        <v>1</v>
      </c>
      <c r="D29" s="67">
        <v>5564434</v>
      </c>
      <c r="F29" s="52" t="s">
        <v>71</v>
      </c>
      <c r="G29" s="52">
        <v>772</v>
      </c>
      <c r="H29" s="10">
        <f>G29/G28</f>
        <v>1.0997150997150997</v>
      </c>
    </row>
    <row r="30" spans="1:19" s="10" customFormat="1" x14ac:dyDescent="0.25">
      <c r="F30" s="52" t="s">
        <v>72</v>
      </c>
      <c r="G30" s="52">
        <v>8800</v>
      </c>
    </row>
    <row r="31" spans="1:19" s="10" customFormat="1" x14ac:dyDescent="0.25">
      <c r="C31" s="70"/>
      <c r="D31" s="70"/>
      <c r="F31" s="70" t="s">
        <v>73</v>
      </c>
      <c r="G31" s="70">
        <f>G28*G30</f>
        <v>6177600</v>
      </c>
      <c r="H31" s="10">
        <f>G31/D29</f>
        <v>1.1101937771209076</v>
      </c>
    </row>
    <row r="32" spans="1:19" s="10" customFormat="1" x14ac:dyDescent="0.25">
      <c r="C32" s="70"/>
      <c r="D32" s="70"/>
      <c r="F32" s="70" t="s">
        <v>24</v>
      </c>
      <c r="G32" s="70">
        <f>G31*90%</f>
        <v>5559840</v>
      </c>
    </row>
    <row r="33" spans="3:7" s="10" customFormat="1" x14ac:dyDescent="0.25">
      <c r="C33" s="70"/>
      <c r="D33" s="70"/>
      <c r="F33" s="70" t="s">
        <v>25</v>
      </c>
      <c r="G33" s="70">
        <f>G31*80%</f>
        <v>4942080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2024-08-28T10:56:01Z</dcterms:modified>
</cp:coreProperties>
</file>