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P4" i="4" l="1"/>
  <c r="Q4" s="1"/>
  <c r="P2"/>
  <c r="N8" i="24" l="1"/>
  <c r="N7"/>
  <c r="N6"/>
  <c r="N5"/>
  <c r="I18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4" i="4" l="1"/>
  <c r="Q14" s="1"/>
  <c r="Q5"/>
  <c r="D23" i="23"/>
  <c r="C5"/>
  <c r="B2" i="4" l="1"/>
  <c r="C2" s="1"/>
  <c r="D2" s="1"/>
  <c r="B3"/>
  <c r="C3" s="1"/>
  <c r="D3" s="1"/>
  <c r="B4"/>
  <c r="C4" s="1"/>
  <c r="D4" s="1"/>
  <c r="B5"/>
  <c r="C5" s="1"/>
  <c r="D5" s="1"/>
  <c r="P6"/>
  <c r="Q6" s="1"/>
  <c r="B6" s="1"/>
  <c r="C6" s="1"/>
  <c r="D6" s="1"/>
  <c r="P7"/>
  <c r="Q7" s="1"/>
  <c r="B7" s="1"/>
  <c r="C7" s="1"/>
  <c r="D7" s="1"/>
  <c r="P8"/>
  <c r="Q8" s="1"/>
  <c r="B8" s="1"/>
  <c r="C8" s="1"/>
  <c r="D8" s="1"/>
  <c r="N13" i="24"/>
  <c r="F2"/>
  <c r="H2" s="1"/>
  <c r="E2"/>
  <c r="G2" s="1"/>
  <c r="J2" i="4"/>
  <c r="I2"/>
  <c r="G26"/>
  <c r="N18" i="24"/>
  <c r="N17"/>
  <c r="N16"/>
  <c r="N12"/>
  <c r="P10" i="4"/>
  <c r="Q10" s="1"/>
  <c r="B10" s="1"/>
  <c r="C10" s="1"/>
  <c r="D10" s="1"/>
  <c r="J10"/>
  <c r="I10"/>
  <c r="E10"/>
  <c r="A10"/>
  <c r="P9"/>
  <c r="Q9" s="1"/>
  <c r="B9" s="1"/>
  <c r="C9" s="1"/>
  <c r="D9" s="1"/>
  <c r="J9"/>
  <c r="I9"/>
  <c r="E9"/>
  <c r="A9"/>
  <c r="J8"/>
  <c r="I8"/>
  <c r="E8"/>
  <c r="A8"/>
  <c r="J7"/>
  <c r="I7"/>
  <c r="E7"/>
  <c r="A7"/>
  <c r="J6"/>
  <c r="I6"/>
  <c r="E6"/>
  <c r="A6"/>
  <c r="J5"/>
  <c r="I5"/>
  <c r="E5"/>
  <c r="A5"/>
  <c r="J4"/>
  <c r="I4"/>
  <c r="E4"/>
  <c r="A4"/>
  <c r="J3"/>
  <c r="I3"/>
  <c r="E3"/>
  <c r="A3"/>
  <c r="E2"/>
  <c r="A2"/>
  <c r="H27" l="1"/>
  <c r="I26"/>
  <c r="I2" i="24"/>
  <c r="G29" i="4"/>
  <c r="H6"/>
  <c r="H10"/>
  <c r="H2"/>
  <c r="H4"/>
  <c r="H8"/>
  <c r="H7"/>
  <c r="H3"/>
  <c r="H5"/>
  <c r="H9"/>
  <c r="F2"/>
  <c r="F3"/>
  <c r="F4"/>
  <c r="F5"/>
  <c r="F6"/>
  <c r="F7"/>
  <c r="F8"/>
  <c r="F9"/>
  <c r="F10"/>
  <c r="G2"/>
  <c r="G3"/>
  <c r="G4"/>
  <c r="G5"/>
  <c r="G6"/>
  <c r="G7"/>
  <c r="G8"/>
  <c r="G9"/>
  <c r="G10"/>
  <c r="G31" l="1"/>
  <c r="H29"/>
  <c r="G30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5"/>
  <c r="C21"/>
  <c r="J14" i="4"/>
  <c r="I14"/>
  <c r="E14"/>
  <c r="A14"/>
  <c r="P13"/>
  <c r="Q13" s="1"/>
  <c r="J13"/>
  <c r="I13"/>
  <c r="E13"/>
  <c r="A13"/>
  <c r="P12"/>
  <c r="Q12" s="1"/>
  <c r="J12"/>
  <c r="I12"/>
  <c r="E12"/>
  <c r="A12"/>
  <c r="P11"/>
  <c r="Q11" s="1"/>
  <c r="J11"/>
  <c r="I11"/>
  <c r="E11"/>
  <c r="A11"/>
  <c r="G25" i="23" l="1"/>
  <c r="B11" i="4"/>
  <c r="B13"/>
  <c r="B12"/>
  <c r="B14"/>
  <c r="C14" l="1"/>
  <c r="G14" s="1"/>
  <c r="F14"/>
  <c r="C13"/>
  <c r="G13" s="1"/>
  <c r="F13"/>
  <c r="C12"/>
  <c r="G12" s="1"/>
  <c r="F12"/>
  <c r="C11"/>
  <c r="G11" s="1"/>
  <c r="F11"/>
  <c r="D14"/>
  <c r="H14" s="1"/>
  <c r="D13" l="1"/>
  <c r="H13" s="1"/>
  <c r="D11"/>
  <c r="H11" s="1"/>
  <c r="D12"/>
  <c r="H12" s="1"/>
</calcChain>
</file>

<file path=xl/sharedStrings.xml><?xml version="1.0" encoding="utf-8"?>
<sst xmlns="http://schemas.openxmlformats.org/spreadsheetml/2006/main" count="128" uniqueCount="97">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</sst>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347382</xdr:colOff>
      <xdr:row>0</xdr:row>
      <xdr:rowOff>168088</xdr:rowOff>
    </xdr:from>
    <xdr:to>
      <xdr:col>10</xdr:col>
      <xdr:colOff>18490</xdr:colOff>
      <xdr:row>28</xdr:row>
      <xdr:rowOff>34738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382" y="168088"/>
          <a:ext cx="5722284" cy="520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180975</xdr:rowOff>
    </xdr:from>
    <xdr:to>
      <xdr:col>10</xdr:col>
      <xdr:colOff>142875</xdr:colOff>
      <xdr:row>28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180975"/>
          <a:ext cx="5753100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30965</v>
      </c>
      <c r="F2" s="75"/>
      <c r="G2" s="119" t="s">
        <v>75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28930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21830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21830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550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1478400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F18" sqref="F18:I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6400</v>
      </c>
      <c r="D3" s="21" t="s">
        <v>96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4400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4400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6400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93</v>
      </c>
      <c r="B18" s="7"/>
      <c r="C18" s="76">
        <v>500</v>
      </c>
      <c r="D18" s="76"/>
      <c r="E18" s="77"/>
      <c r="F18" s="78"/>
      <c r="G18" s="78"/>
    </row>
    <row r="19" spans="1:9">
      <c r="A19" s="15"/>
      <c r="B19" s="6"/>
      <c r="C19" s="30">
        <f>C18*C16</f>
        <v>3200000</v>
      </c>
      <c r="D19" s="78" t="s">
        <v>68</v>
      </c>
      <c r="E19" s="30"/>
      <c r="F19" s="78"/>
      <c r="G19" s="118"/>
    </row>
    <row r="20" spans="1:9">
      <c r="A20" s="15"/>
      <c r="B20" s="54">
        <f>C20*90%</f>
        <v>2736000</v>
      </c>
      <c r="C20" s="31">
        <f>C19*95%</f>
        <v>3040000</v>
      </c>
      <c r="D20" s="78" t="s">
        <v>24</v>
      </c>
      <c r="E20" s="31"/>
      <c r="F20" s="78"/>
      <c r="G20" s="118"/>
      <c r="I20" s="61"/>
    </row>
    <row r="21" spans="1:9">
      <c r="A21" s="15"/>
      <c r="C21" s="31">
        <f>C19*80%</f>
        <v>2560000</v>
      </c>
      <c r="D21" s="78" t="s">
        <v>25</v>
      </c>
      <c r="E21" s="31"/>
      <c r="F21" s="78"/>
      <c r="G21" s="11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1000000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6666.666666666667</v>
      </c>
      <c r="D25" s="31"/>
      <c r="G25" s="61">
        <f>G19*0.025/12</f>
        <v>0</v>
      </c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1"/>
  <sheetViews>
    <sheetView zoomScale="85" zoomScaleNormal="85" workbookViewId="0">
      <selection activeCell="Q19" sqref="Q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704</v>
      </c>
      <c r="C2" s="4">
        <f t="shared" ref="C2:C10" si="2">B2*1.2</f>
        <v>844.8</v>
      </c>
      <c r="D2" s="4">
        <f t="shared" ref="D2:D10" si="3">C2*1.2</f>
        <v>1013.7599999999999</v>
      </c>
      <c r="E2" s="5">
        <f t="shared" ref="E2:E10" si="4">R2</f>
        <v>4100000</v>
      </c>
      <c r="F2" s="66">
        <f t="shared" ref="F2:F10" si="5">ROUND((E2/B2),0)</f>
        <v>5824</v>
      </c>
      <c r="G2" s="66">
        <f t="shared" ref="G2:G10" si="6">ROUND((E2/C2),0)</f>
        <v>4853</v>
      </c>
      <c r="H2" s="66">
        <f t="shared" ref="H2:H10" si="7">ROUND((E2/D2),0)</f>
        <v>4044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>
        <v>1</v>
      </c>
      <c r="O2" s="75">
        <v>0</v>
      </c>
      <c r="P2" s="75">
        <f t="shared" ref="P2:P4" si="10">O2/1.2</f>
        <v>0</v>
      </c>
      <c r="Q2" s="75">
        <v>704</v>
      </c>
      <c r="R2" s="2">
        <v>4100000</v>
      </c>
      <c r="S2" s="2"/>
      <c r="T2" s="2"/>
      <c r="AA2" s="68"/>
    </row>
    <row r="3" spans="1:31">
      <c r="A3" s="4">
        <f t="shared" si="0"/>
        <v>2</v>
      </c>
      <c r="B3" s="4">
        <f t="shared" si="1"/>
        <v>616</v>
      </c>
      <c r="C3" s="4">
        <f t="shared" si="2"/>
        <v>739.19999999999993</v>
      </c>
      <c r="D3" s="4">
        <f t="shared" si="3"/>
        <v>887.03999999999985</v>
      </c>
      <c r="E3" s="5">
        <f t="shared" si="4"/>
        <v>4100000</v>
      </c>
      <c r="F3" s="66">
        <f t="shared" si="5"/>
        <v>6656</v>
      </c>
      <c r="G3" s="66">
        <f t="shared" si="6"/>
        <v>5547</v>
      </c>
      <c r="H3" s="66">
        <f t="shared" si="7"/>
        <v>4622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616</v>
      </c>
      <c r="R3" s="2">
        <v>4100000</v>
      </c>
      <c r="S3" s="2"/>
      <c r="T3" s="2"/>
      <c r="AE3" s="68"/>
    </row>
    <row r="4" spans="1:31">
      <c r="A4" s="4">
        <f t="shared" si="0"/>
        <v>0</v>
      </c>
      <c r="B4" s="4">
        <f t="shared" si="1"/>
        <v>468.75</v>
      </c>
      <c r="C4" s="4">
        <f t="shared" si="2"/>
        <v>562.5</v>
      </c>
      <c r="D4" s="4">
        <f t="shared" si="3"/>
        <v>675</v>
      </c>
      <c r="E4" s="5">
        <f t="shared" si="4"/>
        <v>3100000</v>
      </c>
      <c r="F4" s="4">
        <f t="shared" si="5"/>
        <v>6613</v>
      </c>
      <c r="G4" s="4">
        <f t="shared" si="6"/>
        <v>5511</v>
      </c>
      <c r="H4" s="4">
        <f t="shared" si="7"/>
        <v>4593</v>
      </c>
      <c r="I4" s="4">
        <f t="shared" si="8"/>
        <v>0</v>
      </c>
      <c r="J4" s="4">
        <f t="shared" si="9"/>
        <v>0</v>
      </c>
      <c r="O4" s="75">
        <v>675</v>
      </c>
      <c r="P4" s="75">
        <f t="shared" si="10"/>
        <v>562.5</v>
      </c>
      <c r="Q4" s="75">
        <f t="shared" ref="Q4" si="11">P4/1.2</f>
        <v>468.75</v>
      </c>
      <c r="R4" s="2">
        <v>3100000</v>
      </c>
      <c r="S4" s="2"/>
      <c r="T4" s="2"/>
    </row>
    <row r="5" spans="1:31">
      <c r="A5" s="4">
        <f t="shared" si="0"/>
        <v>0</v>
      </c>
      <c r="B5" s="4">
        <f t="shared" si="1"/>
        <v>820.83333333333337</v>
      </c>
      <c r="C5" s="4">
        <f t="shared" si="2"/>
        <v>985</v>
      </c>
      <c r="D5" s="4">
        <f t="shared" si="3"/>
        <v>1182</v>
      </c>
      <c r="E5" s="5">
        <f t="shared" si="4"/>
        <v>4100000</v>
      </c>
      <c r="F5" s="4">
        <f t="shared" si="5"/>
        <v>4995</v>
      </c>
      <c r="G5" s="4">
        <f t="shared" si="6"/>
        <v>4162</v>
      </c>
      <c r="H5" s="4">
        <f t="shared" si="7"/>
        <v>3469</v>
      </c>
      <c r="I5" s="4">
        <f t="shared" si="8"/>
        <v>0</v>
      </c>
      <c r="J5" s="4">
        <f t="shared" si="9"/>
        <v>0</v>
      </c>
      <c r="O5" s="75">
        <v>0</v>
      </c>
      <c r="P5" s="75">
        <v>985</v>
      </c>
      <c r="Q5" s="75">
        <f t="shared" ref="Q5" si="12">P5/1.2</f>
        <v>820.83333333333337</v>
      </c>
      <c r="R5" s="2">
        <v>4100000</v>
      </c>
      <c r="S5" s="2"/>
    </row>
    <row r="6" spans="1:31" ht="16.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" si="13">O6/1.2</f>
        <v>0</v>
      </c>
      <c r="Q6">
        <f t="shared" ref="Q6" si="14">P6/1.2</f>
        <v>0</v>
      </c>
      <c r="R6" s="2">
        <v>0</v>
      </c>
      <c r="S6" s="2"/>
      <c r="V6" s="72"/>
      <c r="W6" s="39"/>
      <c r="X6" s="39"/>
      <c r="Y6" s="39"/>
      <c r="Z6" s="39"/>
      <c r="AA6" s="39"/>
      <c r="AB6" s="39"/>
      <c r="AC6" s="39"/>
    </row>
    <row r="7" spans="1:31" ht="18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5">O7/1.2</f>
        <v>0</v>
      </c>
      <c r="Q7">
        <f t="shared" ref="Q7" si="16">P7/1.2</f>
        <v>0</v>
      </c>
      <c r="R7" s="2">
        <v>0</v>
      </c>
      <c r="S7" s="2"/>
      <c r="V7" s="71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ref="P8" si="17">O8/1.2</f>
        <v>0</v>
      </c>
      <c r="Q8">
        <f t="shared" ref="Q8" si="18">P8/1.2</f>
        <v>0</v>
      </c>
      <c r="R8" s="2">
        <v>0</v>
      </c>
      <c r="S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:P10" si="19">O9/1.2</f>
        <v>0</v>
      </c>
      <c r="Q9">
        <f t="shared" ref="Q9:Q10" si="20">P9/1.2</f>
        <v>0</v>
      </c>
      <c r="R9" s="2">
        <v>0</v>
      </c>
      <c r="S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  <c r="S10" s="2"/>
    </row>
    <row r="11" spans="1:31">
      <c r="A11" s="4">
        <f t="shared" ref="A11:A14" si="21">N11</f>
        <v>0</v>
      </c>
      <c r="B11" s="4">
        <f t="shared" ref="B11:B14" si="22">Q11</f>
        <v>0</v>
      </c>
      <c r="C11" s="4">
        <f t="shared" ref="C11:C14" si="23">B11*1.2</f>
        <v>0</v>
      </c>
      <c r="D11" s="4">
        <f t="shared" ref="D11:D14" si="24">C11*1.2</f>
        <v>0</v>
      </c>
      <c r="E11" s="5">
        <f t="shared" ref="E11:E14" si="25">R11</f>
        <v>0</v>
      </c>
      <c r="F11" s="4" t="e">
        <f t="shared" ref="F11:F14" si="26">ROUND((E11/B11),0)</f>
        <v>#DIV/0!</v>
      </c>
      <c r="G11" s="4" t="e">
        <f t="shared" ref="G11:G14" si="27">ROUND((E11/C11),0)</f>
        <v>#DIV/0!</v>
      </c>
      <c r="H11" s="4" t="e">
        <f t="shared" ref="H11:H14" si="28">ROUND((E11/D11),0)</f>
        <v>#DIV/0!</v>
      </c>
      <c r="I11" s="4">
        <f t="shared" ref="I11:J14" si="29">T11</f>
        <v>0</v>
      </c>
      <c r="J11" s="4">
        <f t="shared" si="29"/>
        <v>0</v>
      </c>
      <c r="O11">
        <v>0</v>
      </c>
      <c r="P11">
        <f t="shared" ref="P11:P12" si="30">O11/1.2</f>
        <v>0</v>
      </c>
      <c r="Q11">
        <f t="shared" ref="Q11:Q13" si="31">P11/1.2</f>
        <v>0</v>
      </c>
      <c r="R11" s="2">
        <v>0</v>
      </c>
      <c r="S11" s="2"/>
    </row>
    <row r="12" spans="1:31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29"/>
        <v>0</v>
      </c>
      <c r="O12">
        <v>0</v>
      </c>
      <c r="P12">
        <f t="shared" si="30"/>
        <v>0</v>
      </c>
      <c r="Q12">
        <f t="shared" si="31"/>
        <v>0</v>
      </c>
      <c r="R12" s="2">
        <v>0</v>
      </c>
      <c r="S12" s="2"/>
    </row>
    <row r="13" spans="1:31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29"/>
        <v>0</v>
      </c>
      <c r="O13">
        <v>0</v>
      </c>
      <c r="P13">
        <f>O13/1.2</f>
        <v>0</v>
      </c>
      <c r="Q13">
        <f t="shared" si="31"/>
        <v>0</v>
      </c>
      <c r="R13" s="2">
        <v>0</v>
      </c>
      <c r="S13" s="2"/>
    </row>
    <row r="14" spans="1:31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29"/>
        <v>0</v>
      </c>
      <c r="O14" s="75">
        <v>0</v>
      </c>
      <c r="P14" s="75">
        <f>O14/1.2</f>
        <v>0</v>
      </c>
      <c r="Q14" s="75">
        <f t="shared" ref="Q14" si="32">P14/1.2</f>
        <v>0</v>
      </c>
      <c r="R14" s="2">
        <v>0</v>
      </c>
      <c r="S14" s="2"/>
    </row>
    <row r="15" spans="1:31" s="10" customFormat="1"/>
    <row r="16" spans="1:31" s="10" customFormat="1" ht="16.5">
      <c r="F16" s="69"/>
    </row>
    <row r="17" spans="3:17" s="10" customFormat="1">
      <c r="F17" s="63"/>
    </row>
    <row r="18" spans="3:17" s="10" customFormat="1" ht="16.5">
      <c r="C18" s="10" t="s">
        <v>95</v>
      </c>
      <c r="E18" s="39"/>
      <c r="F18" s="65" t="s">
        <v>66</v>
      </c>
      <c r="G18" s="65"/>
      <c r="I18" s="10">
        <f>G18*9500</f>
        <v>0</v>
      </c>
    </row>
    <row r="19" spans="3:17" s="10" customFormat="1">
      <c r="C19" s="10" t="s">
        <v>1</v>
      </c>
      <c r="F19" s="65" t="s">
        <v>69</v>
      </c>
      <c r="G19" s="65"/>
    </row>
    <row r="20" spans="3:17" s="10" customFormat="1">
      <c r="F20" s="64" t="s">
        <v>70</v>
      </c>
      <c r="G20" s="64"/>
    </row>
    <row r="21" spans="3:17" s="10" customFormat="1">
      <c r="F21" s="52"/>
      <c r="G21" s="52"/>
    </row>
    <row r="22" spans="3:17" s="10" customFormat="1">
      <c r="F22" s="52" t="s">
        <v>93</v>
      </c>
      <c r="G22" s="52"/>
    </row>
    <row r="23" spans="3:17" s="10" customFormat="1">
      <c r="F23" s="52" t="s">
        <v>73</v>
      </c>
      <c r="G23" s="52"/>
    </row>
    <row r="24" spans="3:17" s="10" customFormat="1">
      <c r="F24" s="52" t="s">
        <v>71</v>
      </c>
      <c r="G24" s="52"/>
    </row>
    <row r="25" spans="3:17" s="10" customFormat="1">
      <c r="C25" s="74"/>
      <c r="D25"/>
      <c r="F25" s="65" t="s">
        <v>72</v>
      </c>
      <c r="G25" s="65"/>
    </row>
    <row r="26" spans="3:17" s="10" customFormat="1">
      <c r="C26"/>
      <c r="D26"/>
      <c r="F26" s="64" t="s">
        <v>94</v>
      </c>
      <c r="G26" s="64">
        <f>SUM(G22:G25)</f>
        <v>0</v>
      </c>
      <c r="I26" s="10" t="e">
        <f>I18/G26</f>
        <v>#DIV/0!</v>
      </c>
      <c r="Q26" s="70"/>
    </row>
    <row r="27" spans="3:17" s="10" customFormat="1">
      <c r="C27"/>
      <c r="D27"/>
      <c r="F27" s="52" t="s">
        <v>66</v>
      </c>
      <c r="G27" s="52"/>
      <c r="H27" s="10" t="e">
        <f>G26/G27</f>
        <v>#DIV/0!</v>
      </c>
      <c r="I27" s="10" t="s">
        <v>74</v>
      </c>
    </row>
    <row r="28" spans="3:17" s="10" customFormat="1">
      <c r="C28"/>
      <c r="D28"/>
      <c r="F28" s="52" t="s">
        <v>67</v>
      </c>
      <c r="G28" s="52"/>
    </row>
    <row r="29" spans="3:17" s="10" customFormat="1">
      <c r="C29"/>
      <c r="D29"/>
      <c r="F29" s="64" t="s">
        <v>68</v>
      </c>
      <c r="G29" s="64">
        <f>G26*G28</f>
        <v>0</v>
      </c>
      <c r="H29" s="10" t="e">
        <f>G29/D22</f>
        <v>#DIV/0!</v>
      </c>
    </row>
    <row r="30" spans="3:17" s="10" customFormat="1">
      <c r="C30"/>
      <c r="D30"/>
      <c r="F30" s="64" t="s">
        <v>24</v>
      </c>
      <c r="G30" s="64">
        <f>G29*90%</f>
        <v>0</v>
      </c>
    </row>
    <row r="31" spans="3:17" s="10" customFormat="1">
      <c r="C31"/>
      <c r="D31"/>
      <c r="F31" s="64" t="s">
        <v>25</v>
      </c>
      <c r="G31" s="64">
        <f>G29*80%</f>
        <v>0</v>
      </c>
    </row>
    <row r="33" spans="16:20">
      <c r="P33" s="10"/>
      <c r="Q33" s="10"/>
      <c r="R33" s="10"/>
      <c r="S33" s="10"/>
      <c r="T33" s="10"/>
    </row>
    <row r="34" spans="16:20">
      <c r="P34" s="10"/>
      <c r="Q34" s="10"/>
      <c r="R34" s="10"/>
      <c r="S34" s="10"/>
      <c r="T34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70"/>
      <c r="R38" s="10"/>
      <c r="S38" s="10"/>
      <c r="T38" s="10"/>
    </row>
    <row r="39" spans="16:20">
      <c r="P39" s="10"/>
      <c r="Q39" s="10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4" spans="16:20">
      <c r="P44" s="10"/>
      <c r="Q44" s="10"/>
      <c r="R44" s="10"/>
      <c r="S44" s="10"/>
      <c r="T44" s="10"/>
    </row>
    <row r="45" spans="16:20">
      <c r="P45" s="10"/>
      <c r="Q45" s="10"/>
      <c r="R45" s="10"/>
      <c r="S45" s="10"/>
      <c r="T45" s="10"/>
    </row>
    <row r="46" spans="16:20">
      <c r="P46" s="10"/>
      <c r="Q46" s="10"/>
      <c r="R46" s="10"/>
      <c r="S46" s="10"/>
      <c r="T46" s="10"/>
    </row>
    <row r="47" spans="16:20">
      <c r="P47" s="10"/>
      <c r="Q47" s="10"/>
      <c r="R47" s="10"/>
      <c r="S47" s="10"/>
      <c r="T47" s="10"/>
    </row>
    <row r="48" spans="16:20">
      <c r="P48" s="10"/>
      <c r="Q48" s="70"/>
      <c r="R48" s="10"/>
      <c r="S48" s="10"/>
      <c r="T48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45" zoomScaleNormal="145" workbookViewId="0">
      <selection activeCell="G5" sqref="G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R11" sqref="R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2024-08-27T13:31:53Z</dcterms:modified>
</cp:coreProperties>
</file>