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RACPC\Narayan Gopal NPA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 l="1"/>
  <c r="C20" i="23"/>
  <c r="Q8" i="4" l="1"/>
  <c r="B8" i="4" s="1"/>
  <c r="C8" i="4" s="1"/>
  <c r="D8" i="4" s="1"/>
  <c r="P8" i="4"/>
  <c r="J8" i="4"/>
  <c r="I8" i="4"/>
  <c r="E8" i="4"/>
  <c r="F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P4" i="4"/>
  <c r="J4" i="4"/>
  <c r="I4" i="4"/>
  <c r="E4" i="4"/>
  <c r="F4" i="4" s="1"/>
  <c r="A4" i="4"/>
  <c r="B3" i="4"/>
  <c r="C3" i="4" s="1"/>
  <c r="D3" i="4" s="1"/>
  <c r="J3" i="4"/>
  <c r="I3" i="4"/>
  <c r="E3" i="4"/>
  <c r="A3" i="4"/>
  <c r="B2" i="4"/>
  <c r="C2" i="4" s="1"/>
  <c r="D2" i="4" s="1"/>
  <c r="J2" i="4"/>
  <c r="I2" i="4"/>
  <c r="E2" i="4"/>
  <c r="A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F7" i="4" l="1"/>
  <c r="F6" i="4"/>
  <c r="F5" i="4"/>
  <c r="F2" i="4"/>
  <c r="H6" i="4"/>
  <c r="H7" i="4"/>
  <c r="H8" i="4"/>
  <c r="F3" i="4"/>
  <c r="H2" i="4"/>
  <c r="H3" i="4"/>
  <c r="H4" i="4"/>
  <c r="H5" i="4"/>
  <c r="G2" i="4"/>
  <c r="G3" i="4"/>
  <c r="G4" i="4"/>
  <c r="G5" i="4"/>
  <c r="G6" i="4"/>
  <c r="G7" i="4"/>
  <c r="G8" i="4"/>
  <c r="F11" i="4"/>
  <c r="C11" i="4"/>
  <c r="F10" i="4"/>
  <c r="C10" i="4"/>
  <c r="F9" i="4"/>
  <c r="C9" i="4"/>
  <c r="G9" i="4" l="1"/>
  <c r="D9" i="4"/>
  <c r="H9" i="4" s="1"/>
  <c r="G10" i="4"/>
  <c r="D10" i="4"/>
  <c r="H10" i="4" s="1"/>
  <c r="G11" i="4"/>
  <c r="D11" i="4"/>
  <c r="H11" i="4" s="1"/>
  <c r="P13" i="4" l="1"/>
  <c r="Q13" i="4" s="1"/>
  <c r="B13" i="4" s="1"/>
  <c r="J13" i="4"/>
  <c r="I13" i="4"/>
  <c r="E13" i="4"/>
  <c r="A13" i="4"/>
  <c r="D17" i="25"/>
  <c r="F13" i="4" l="1"/>
  <c r="C13" i="4"/>
  <c r="P18" i="4"/>
  <c r="Q18" i="4" s="1"/>
  <c r="P17" i="4"/>
  <c r="Q17" i="4" s="1"/>
  <c r="P16" i="4"/>
  <c r="Q16" i="4" s="1"/>
  <c r="Q15" i="4"/>
  <c r="P15" i="4"/>
  <c r="P14" i="4"/>
  <c r="Q14" i="4" s="1"/>
  <c r="D13" i="4" l="1"/>
  <c r="H13" i="4" s="1"/>
  <c r="G13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B20" i="23" l="1"/>
  <c r="C25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7" i="4" l="1"/>
  <c r="H17" i="4" s="1"/>
  <c r="D16" i="4"/>
  <c r="H16" i="4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<sst xmlns="http://schemas.openxmlformats.org/spreadsheetml/2006/main" count="133" uniqueCount="100">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</sst>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248391</xdr:colOff>
      <xdr:row>31</xdr:row>
      <xdr:rowOff>142119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66667" cy="604761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5</xdr:col>
      <xdr:colOff>9525</xdr:colOff>
      <xdr:row>9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24000"/>
          <a:ext cx="6191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429343</xdr:colOff>
      <xdr:row>31</xdr:row>
      <xdr:rowOff>161167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47619" cy="60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364314</xdr:colOff>
      <xdr:row>31</xdr:row>
      <xdr:rowOff>56405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66667" cy="5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F13" sqref="F13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30965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28930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28930</v>
      </c>
      <c r="D5" s="56" t="s">
        <v>61</v>
      </c>
      <c r="E5" s="57">
        <f>ROUND(C5/10.764,0)</f>
        <v>2688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7100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21830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</v>
      </c>
      <c r="D8" s="98">
        <f>1-C8</f>
        <v>0.9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19647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26747</v>
      </c>
      <c r="D10" s="56" t="s">
        <v>61</v>
      </c>
      <c r="E10" s="57">
        <f>ROUND(C10/10.764,0)</f>
        <v>2485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865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2149525</v>
      </c>
      <c r="D17" s="71">
        <f>C16*2000</f>
        <v>1730000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G12" sqref="G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15</v>
      </c>
      <c r="D10" s="24"/>
      <c r="F10" s="74"/>
      <c r="G10" s="74"/>
    </row>
    <row r="11" spans="1:9">
      <c r="A11" s="15"/>
      <c r="B11" s="25"/>
      <c r="C11" s="26">
        <f>C10%</f>
        <v>0.15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300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1700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865</v>
      </c>
      <c r="D18" s="72"/>
      <c r="E18" s="73"/>
      <c r="F18" s="74"/>
      <c r="G18" s="74"/>
    </row>
    <row r="19" spans="1:7">
      <c r="A19" s="15"/>
      <c r="B19" s="6"/>
      <c r="C19" s="29">
        <f>C18*C16</f>
        <v>3200500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2448382.5</v>
      </c>
      <c r="C20" s="30">
        <f>C19*85%</f>
        <v>2720425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C19*70%</f>
        <v>2240350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1730000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6667.708333333333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B1" zoomScale="70" zoomScaleNormal="70" workbookViewId="0">
      <selection activeCell="W13" sqref="W1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0</v>
      </c>
      <c r="C2" s="4">
        <f t="shared" ref="C2:C8" si="2">B2*1.2</f>
        <v>0</v>
      </c>
      <c r="D2" s="4">
        <f t="shared" ref="D2:D8" si="3">C2*1.2</f>
        <v>0</v>
      </c>
      <c r="E2" s="5">
        <f t="shared" ref="E2:E8" si="4">R2</f>
        <v>0</v>
      </c>
      <c r="F2" s="4" t="e">
        <f t="shared" ref="F2:F8" si="5">ROUND((E2/B2),0)</f>
        <v>#DIV/0!</v>
      </c>
      <c r="G2" s="4" t="e">
        <f t="shared" ref="G2:G8" si="6">ROUND((E2/C2),0)</f>
        <v>#DIV/0!</v>
      </c>
      <c r="H2" s="4" t="e">
        <f t="shared" ref="H2:H8" si="7">ROUND((E2/D2),0)</f>
        <v>#DIV/0!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>
        <v>0</v>
      </c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0">O4/1.2</f>
        <v>0</v>
      </c>
      <c r="Q4" s="71">
        <f t="shared" ref="Q2:Q8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1352.0833333333335</v>
      </c>
      <c r="C5" s="4">
        <f t="shared" si="2"/>
        <v>1622.5000000000002</v>
      </c>
      <c r="D5" s="4">
        <f t="shared" si="3"/>
        <v>1947.0000000000002</v>
      </c>
      <c r="E5" s="5">
        <f t="shared" si="4"/>
        <v>6500000</v>
      </c>
      <c r="F5" s="4">
        <f t="shared" si="5"/>
        <v>4807</v>
      </c>
      <c r="G5" s="4">
        <f t="shared" si="6"/>
        <v>4006</v>
      </c>
      <c r="H5" s="4">
        <f t="shared" si="7"/>
        <v>3338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1947</v>
      </c>
      <c r="P5" s="71">
        <f t="shared" si="10"/>
        <v>1622.5</v>
      </c>
      <c r="Q5" s="71">
        <f t="shared" si="11"/>
        <v>1352.0833333333335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1138.8888888888889</v>
      </c>
      <c r="C6" s="4">
        <f t="shared" si="2"/>
        <v>1366.6666666666667</v>
      </c>
      <c r="D6" s="4">
        <f t="shared" si="3"/>
        <v>1640</v>
      </c>
      <c r="E6" s="5">
        <f t="shared" si="4"/>
        <v>6100000</v>
      </c>
      <c r="F6" s="4">
        <f t="shared" si="5"/>
        <v>5356</v>
      </c>
      <c r="G6" s="4">
        <f t="shared" si="6"/>
        <v>4463</v>
      </c>
      <c r="H6" s="4">
        <f t="shared" si="7"/>
        <v>3720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1640</v>
      </c>
      <c r="P6" s="71">
        <f t="shared" ref="P6:P11" si="12">O6/1.2</f>
        <v>1366.6666666666667</v>
      </c>
      <c r="Q6" s="71">
        <f t="shared" si="11"/>
        <v>1138.8888888888889</v>
      </c>
      <c r="R6" s="2">
        <v>6100000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1041.6666666666667</v>
      </c>
      <c r="C7" s="4">
        <f t="shared" si="2"/>
        <v>1250</v>
      </c>
      <c r="D7" s="4">
        <f t="shared" si="3"/>
        <v>1500</v>
      </c>
      <c r="E7" s="5">
        <f t="shared" si="4"/>
        <v>4800000</v>
      </c>
      <c r="F7" s="4">
        <f t="shared" si="5"/>
        <v>4608</v>
      </c>
      <c r="G7" s="4">
        <f t="shared" si="6"/>
        <v>3840</v>
      </c>
      <c r="H7" s="4">
        <f t="shared" si="7"/>
        <v>3200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1500</v>
      </c>
      <c r="P7" s="71">
        <f t="shared" si="12"/>
        <v>1250</v>
      </c>
      <c r="Q7" s="71">
        <f t="shared" si="11"/>
        <v>1041.6666666666667</v>
      </c>
      <c r="R7" s="2">
        <v>4800000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2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:A11" si="13">N9</f>
        <v>0</v>
      </c>
      <c r="B9" s="4">
        <f t="shared" ref="B9:B11" si="14">Q9</f>
        <v>0</v>
      </c>
      <c r="C9" s="4">
        <f t="shared" ref="C9:C11" si="15">B9*1.2</f>
        <v>0</v>
      </c>
      <c r="D9" s="4">
        <f t="shared" ref="D9:D11" si="16">C9*1.2</f>
        <v>0</v>
      </c>
      <c r="E9" s="5">
        <f t="shared" ref="E9:E11" si="17">R9</f>
        <v>0</v>
      </c>
      <c r="F9" s="4" t="e">
        <f t="shared" ref="F9:F11" si="18">ROUND((E9/B9),0)</f>
        <v>#DIV/0!</v>
      </c>
      <c r="G9" s="4" t="e">
        <f t="shared" ref="G9:G11" si="19">ROUND((E9/C9),0)</f>
        <v>#DIV/0!</v>
      </c>
      <c r="H9" s="4" t="e">
        <f t="shared" ref="H9:H11" si="20">ROUND((E9/D9),0)</f>
        <v>#DIV/0!</v>
      </c>
      <c r="I9" s="4">
        <f t="shared" ref="I9:I11" si="21">T9</f>
        <v>0</v>
      </c>
      <c r="J9" s="4">
        <f t="shared" ref="J9:J11" si="22">U9</f>
        <v>0</v>
      </c>
      <c r="K9" s="71"/>
      <c r="L9" s="71"/>
      <c r="M9" s="71"/>
      <c r="N9" s="71"/>
      <c r="O9" s="71">
        <v>0</v>
      </c>
      <c r="P9" s="71">
        <f t="shared" si="12"/>
        <v>0</v>
      </c>
      <c r="Q9" s="71">
        <f t="shared" ref="Q9:Q11" si="23">P9/1.2</f>
        <v>0</v>
      </c>
      <c r="R9" s="2">
        <v>0</v>
      </c>
      <c r="S9" s="2"/>
      <c r="T9" s="2"/>
    </row>
    <row r="10" spans="1:35">
      <c r="A10" s="4">
        <f t="shared" si="13"/>
        <v>0</v>
      </c>
      <c r="B10" s="4">
        <f t="shared" si="14"/>
        <v>0</v>
      </c>
      <c r="C10" s="4">
        <f t="shared" si="15"/>
        <v>0</v>
      </c>
      <c r="D10" s="4">
        <f t="shared" si="16"/>
        <v>0</v>
      </c>
      <c r="E10" s="5">
        <f t="shared" si="17"/>
        <v>0</v>
      </c>
      <c r="F10" s="4" t="e">
        <f t="shared" si="18"/>
        <v>#DIV/0!</v>
      </c>
      <c r="G10" s="4" t="e">
        <f t="shared" si="19"/>
        <v>#DIV/0!</v>
      </c>
      <c r="H10" s="4" t="e">
        <f t="shared" si="20"/>
        <v>#DIV/0!</v>
      </c>
      <c r="I10" s="4">
        <f t="shared" si="21"/>
        <v>0</v>
      </c>
      <c r="J10" s="4">
        <f t="shared" si="22"/>
        <v>0</v>
      </c>
      <c r="K10" s="71"/>
      <c r="L10" s="71"/>
      <c r="M10" s="71"/>
      <c r="N10" s="71"/>
      <c r="O10" s="71">
        <v>0</v>
      </c>
      <c r="P10" s="71">
        <f t="shared" si="1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71"/>
      <c r="L11" s="71"/>
      <c r="M11" s="71"/>
      <c r="N11" s="71"/>
      <c r="O11" s="71">
        <v>0</v>
      </c>
      <c r="P11" s="71">
        <f t="shared" si="12"/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2"/>
      <c r="V12" s="68"/>
    </row>
    <row r="13" spans="1:35">
      <c r="A13" s="4">
        <f t="shared" ref="A13" si="24">N13</f>
        <v>0</v>
      </c>
      <c r="B13" s="4">
        <f t="shared" ref="B13" si="25">Q13</f>
        <v>0</v>
      </c>
      <c r="C13" s="4">
        <f t="shared" ref="C13" si="26">B13*1.2</f>
        <v>0</v>
      </c>
      <c r="D13" s="4">
        <f t="shared" ref="D13" si="27">C13*1.2</f>
        <v>0</v>
      </c>
      <c r="E13" s="5">
        <f t="shared" ref="E13" si="28">R13</f>
        <v>0</v>
      </c>
      <c r="F13" s="4" t="e">
        <f t="shared" ref="F13" si="29">ROUND((E13/B13),0)</f>
        <v>#DIV/0!</v>
      </c>
      <c r="G13" s="4" t="e">
        <f t="shared" ref="G13" si="30">ROUND((E13/C13),0)</f>
        <v>#DIV/0!</v>
      </c>
      <c r="H13" s="4" t="e">
        <f t="shared" ref="H13" si="31">ROUND((E13/D13),0)</f>
        <v>#DIV/0!</v>
      </c>
      <c r="I13" s="4">
        <f t="shared" ref="I13" si="32">T13</f>
        <v>0</v>
      </c>
      <c r="J13" s="4">
        <f t="shared" ref="J13" si="33">U13</f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ref="Q13" si="34">P13/1.2</f>
        <v>0</v>
      </c>
      <c r="R13" s="2">
        <v>0</v>
      </c>
      <c r="S13" s="2"/>
    </row>
    <row r="14" spans="1:35">
      <c r="A14" s="4">
        <f t="shared" ref="A14:A15" si="35">N14</f>
        <v>0</v>
      </c>
      <c r="B14" s="4">
        <f t="shared" ref="B14:B15" si="36">Q14</f>
        <v>0</v>
      </c>
      <c r="C14" s="4">
        <f t="shared" ref="C14:C15" si="37">B14*1.2</f>
        <v>0</v>
      </c>
      <c r="D14" s="4">
        <f t="shared" ref="D14:D15" si="38">C14*1.2</f>
        <v>0</v>
      </c>
      <c r="E14" s="5">
        <f t="shared" ref="E14:E15" si="39">R14</f>
        <v>0</v>
      </c>
      <c r="F14" s="4" t="e">
        <f t="shared" ref="F14:F15" si="40">ROUND((E14/B14),0)</f>
        <v>#DIV/0!</v>
      </c>
      <c r="G14" s="4" t="e">
        <f t="shared" ref="G14:G15" si="41">ROUND((E14/C14),0)</f>
        <v>#DIV/0!</v>
      </c>
      <c r="H14" s="4" t="e">
        <f t="shared" ref="H14:H15" si="42">ROUND((E14/D14),0)</f>
        <v>#DIV/0!</v>
      </c>
      <c r="I14" s="4">
        <f t="shared" ref="I14:I15" si="43">T14</f>
        <v>0</v>
      </c>
      <c r="J14" s="4">
        <f t="shared" ref="J14:J15" si="44">U14</f>
        <v>0</v>
      </c>
      <c r="O14" s="71">
        <v>0</v>
      </c>
      <c r="P14" s="71">
        <f t="shared" ref="P14:P16" si="45">O14/1.2</f>
        <v>0</v>
      </c>
      <c r="Q14" s="71">
        <f t="shared" ref="Q14:Q18" si="46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 s="71">
        <v>0</v>
      </c>
      <c r="P15" s="71">
        <f t="shared" si="45"/>
        <v>0</v>
      </c>
      <c r="Q15" s="71">
        <f t="shared" si="46"/>
        <v>0</v>
      </c>
      <c r="R15" s="2">
        <v>0</v>
      </c>
      <c r="S15" s="2"/>
    </row>
    <row r="16" spans="1:35">
      <c r="A16" s="4">
        <f t="shared" ref="A16:A19" si="47">N16</f>
        <v>0</v>
      </c>
      <c r="B16" s="4">
        <f t="shared" ref="B16:B19" si="48">Q16</f>
        <v>0</v>
      </c>
      <c r="C16" s="4">
        <f t="shared" ref="C16:C19" si="49">B16*1.2</f>
        <v>0</v>
      </c>
      <c r="D16" s="4">
        <f t="shared" ref="D16:D19" si="50">C16*1.2</f>
        <v>0</v>
      </c>
      <c r="E16" s="5">
        <f t="shared" ref="E16:E19" si="51">R16</f>
        <v>0</v>
      </c>
      <c r="F16" s="4" t="e">
        <f t="shared" ref="F16:F19" si="52">ROUND((E16/B16),0)</f>
        <v>#DIV/0!</v>
      </c>
      <c r="G16" s="4" t="e">
        <f t="shared" ref="G16:G19" si="53">ROUND((E16/C16),0)</f>
        <v>#DIV/0!</v>
      </c>
      <c r="H16" s="4" t="e">
        <f t="shared" ref="H16:H19" si="54">ROUND((E16/D16),0)</f>
        <v>#DIV/0!</v>
      </c>
      <c r="I16" s="4">
        <f t="shared" ref="I16:J19" si="55">T16</f>
        <v>0</v>
      </c>
      <c r="J16" s="4">
        <f t="shared" si="55"/>
        <v>0</v>
      </c>
      <c r="O16" s="71">
        <v>0</v>
      </c>
      <c r="P16" s="71">
        <f t="shared" si="45"/>
        <v>0</v>
      </c>
      <c r="Q16" s="71">
        <f t="shared" si="46"/>
        <v>0</v>
      </c>
      <c r="R16" s="2">
        <v>0</v>
      </c>
      <c r="S16" s="2"/>
    </row>
    <row r="17" spans="1:19">
      <c r="A17" s="4">
        <f t="shared" si="47"/>
        <v>0</v>
      </c>
      <c r="B17" s="4">
        <f t="shared" si="48"/>
        <v>0</v>
      </c>
      <c r="C17" s="4">
        <f t="shared" si="49"/>
        <v>0</v>
      </c>
      <c r="D17" s="4">
        <f t="shared" si="50"/>
        <v>0</v>
      </c>
      <c r="E17" s="5">
        <f t="shared" si="51"/>
        <v>0</v>
      </c>
      <c r="F17" s="4" t="e">
        <f t="shared" si="52"/>
        <v>#DIV/0!</v>
      </c>
      <c r="G17" s="4" t="e">
        <f t="shared" si="53"/>
        <v>#DIV/0!</v>
      </c>
      <c r="H17" s="4" t="e">
        <f t="shared" si="54"/>
        <v>#DIV/0!</v>
      </c>
      <c r="I17" s="4">
        <f t="shared" si="55"/>
        <v>0</v>
      </c>
      <c r="J17" s="4">
        <f t="shared" si="55"/>
        <v>0</v>
      </c>
      <c r="O17" s="71">
        <v>0</v>
      </c>
      <c r="P17" s="71">
        <f>O17/1.2</f>
        <v>0</v>
      </c>
      <c r="Q17" s="71">
        <f t="shared" si="46"/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 s="71">
        <v>0</v>
      </c>
      <c r="P18" s="71">
        <f>O18/1.2</f>
        <v>0</v>
      </c>
      <c r="Q18" s="71">
        <f t="shared" si="46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25" zoomScaleNormal="25" workbookViewId="0">
      <selection activeCell="U25" sqref="U25:V2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G9"/>
  <sheetViews>
    <sheetView zoomScaleNormal="100" workbookViewId="0">
      <selection activeCell="G9" sqref="G9"/>
    </sheetView>
  </sheetViews>
  <sheetFormatPr defaultRowHeight="15"/>
  <sheetData>
    <row r="8" spans="7:7">
      <c r="G8" s="71"/>
    </row>
    <row r="9" spans="7:7">
      <c r="G9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>
      <selection activeCell="J9" sqref="J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2024-08-25T10:18:24Z</dcterms:modified>
</cp:coreProperties>
</file>