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easurement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G12" i="38"/>
  <c r="G13"/>
  <c r="G14"/>
  <c r="G15"/>
  <c r="G16"/>
  <c r="G11"/>
  <c r="Q8" i="4"/>
  <c r="B8" s="1"/>
  <c r="C8" s="1"/>
  <c r="P8"/>
  <c r="J8"/>
  <c r="I8"/>
  <c r="E8"/>
  <c r="A8"/>
  <c r="Q9"/>
  <c r="B9" s="1"/>
  <c r="C9" s="1"/>
  <c r="D9" s="1"/>
  <c r="P9"/>
  <c r="J9"/>
  <c r="I9"/>
  <c r="E9"/>
  <c r="F9" s="1"/>
  <c r="A9"/>
  <c r="C2" l="1"/>
  <c r="F2"/>
  <c r="C6"/>
  <c r="F6"/>
  <c r="F5"/>
  <c r="C5"/>
  <c r="F4"/>
  <c r="C4"/>
  <c r="F3"/>
  <c r="C3"/>
  <c r="F7"/>
  <c r="C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2" i="4" l="1"/>
  <c r="H2" s="1"/>
  <c r="G2"/>
  <c r="D3"/>
  <c r="H3" s="1"/>
  <c r="G3"/>
  <c r="G5"/>
  <c r="D5"/>
  <c r="H5" s="1"/>
  <c r="D6"/>
  <c r="H6" s="1"/>
  <c r="G6"/>
  <c r="G7"/>
  <c r="D7"/>
  <c r="H7" s="1"/>
  <c r="D4"/>
  <c r="H4" s="1"/>
  <c r="G4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  <c r="G17" i="38"/>
</calcChain>
</file>

<file path=xl/sharedStrings.xml><?xml version="1.0" encoding="utf-8"?>
<sst xmlns="http://schemas.openxmlformats.org/spreadsheetml/2006/main" count="136" uniqueCount="106">
  <si>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</si>
  <si>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</si>
  <si>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</si>
  <si>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</si>
  <si>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</si>
  <si>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</si>
  <si>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</si>
  <si>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</si>
  <si>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</si>
  <si>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</si>
  <si>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</si>
  <si>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</si>
  <si>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</si>
  <si>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</si>
  <si>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</si>
  <si>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</si>
  <si>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</si>
  <si>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</si>
  <si>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</si>
  <si>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</si>
  <si>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</si>
  <si>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</si>
  <si>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</si>
  <si>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</si>
  <si>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</si>
  <si>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</si>
  <si>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</si>
  <si>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</si>
  <si>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</si>
  <si>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</si>
  <si>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</si>
  <si>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</si>
  <si>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</si>
  <si>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</si>
  <si>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</si>
  <si>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</si>
  <si>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</si>
  <si>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</si>
  <si>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</si>
  <si>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</si>
  <si>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</si>
  <si>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</si>
  <si>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</si>
  <si>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</si>
  <si>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</si>
  <si>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</si>
  <si>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</si>
  <si>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</si>
  <si>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</si>
  <si>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</si>
  <si>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</si>
  <si>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</si>
  <si>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</si>
  <si>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</si>
  <si>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</si>
  <si>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</si>
  <si>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</si>
  <si>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</si>
  <si>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</si>
  <si>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</si>
  <si>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</si>
  <si>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</si>
  <si>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</si>
  <si>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</si>
  <si>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</si>
  <si>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</si>
  <si>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</si>
  <si>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</si>
  <si>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</si>
  <si>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</si>
  <si>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</si>
  <si>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</si>
  <si>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</si>
  <si>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</si>
  <si>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</si>
  <si>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</si>
  <si>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</si>
  <si>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</si>
  <si>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</si>
  <si>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</si>
  <si>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</si>
  <si>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</si>
  <si>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</si>
  <si>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</si>
  <si>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</si>
  <si>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</si>
  <si>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</si>
  <si>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</si>
  <si>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</si>
  <si>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</si>
  <si>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</si>
  <si>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</si>
  <si>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</si>
  <si>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</si>
  <si>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</si>
  <si>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</si>
  <si>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</si>
  <si>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</si>
  <si>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</si>
  <si>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</si>
  <si>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Hall</t>
  </si>
  <si>
    <t>Kitchen</t>
  </si>
  <si>
    <t>be</t>
  </si>
  <si>
    <t>Bath</t>
  </si>
  <si>
    <t>pa</t>
  </si>
  <si>
    <t>Wc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</si>
</sst>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114300</xdr:rowOff>
    </xdr:from>
    <xdr:to>
      <xdr:col>10</xdr:col>
      <xdr:colOff>38100</xdr:colOff>
      <xdr:row>31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04800"/>
          <a:ext cx="5667375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152400</xdr:rowOff>
    </xdr:from>
    <xdr:to>
      <xdr:col>9</xdr:col>
      <xdr:colOff>171450</xdr:colOff>
      <xdr:row>31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52400"/>
          <a:ext cx="5381625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27635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25600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25600</v>
      </c>
      <c r="D5" s="56" t="s">
        <v>61</v>
      </c>
      <c r="E5" s="57">
        <f>ROUND(C5/10.764,0)</f>
        <v>2378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25600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25600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25600</v>
      </c>
      <c r="D10" s="56" t="s">
        <v>61</v>
      </c>
      <c r="E10" s="57">
        <f>ROUND(C10/10.764,0)</f>
        <v>2378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>
        <v>521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1238938</v>
      </c>
      <c r="D17" s="71"/>
      <c r="E17" s="71">
        <f>E15*2000</f>
        <v>1042000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4600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474</v>
      </c>
      <c r="D18" s="72"/>
      <c r="E18" s="73"/>
      <c r="F18" s="74"/>
      <c r="G18" s="74"/>
    </row>
    <row r="19" spans="1:7">
      <c r="A19" s="15"/>
      <c r="B19" s="6"/>
      <c r="C19" s="29">
        <f>C18*C16</f>
        <v>2180400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1864242</v>
      </c>
      <c r="C20" s="30">
        <f>C19*95%</f>
        <v>2071380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1744320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948000</v>
      </c>
      <c r="D23" s="33">
        <f>D4*D18</f>
        <v>0</v>
      </c>
      <c r="G23" s="74"/>
    </row>
    <row r="24" spans="1:7">
      <c r="A24" s="15" t="s">
        <v>27</v>
      </c>
      <c r="G24" s="74"/>
    </row>
    <row r="25" spans="1:7">
      <c r="A25" s="34" t="s">
        <v>28</v>
      </c>
      <c r="B25" s="16"/>
      <c r="C25" s="30">
        <f>C19*0.025/12</f>
        <v>4542.5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608.33333333333337</v>
      </c>
      <c r="C2" s="4">
        <f t="shared" ref="C2:C7" si="2">B2*1.2</f>
        <v>730</v>
      </c>
      <c r="D2" s="4">
        <f t="shared" ref="D2:D7" si="3">C2*1.2</f>
        <v>876</v>
      </c>
      <c r="E2" s="5">
        <f t="shared" ref="E2:E7" si="4">R2</f>
        <v>2550000</v>
      </c>
      <c r="F2" s="4">
        <f t="shared" ref="F2:F7" si="5">ROUND((E2/B2),0)</f>
        <v>4192</v>
      </c>
      <c r="G2" s="4">
        <f t="shared" ref="G2:G7" si="6">ROUND((E2/C2),0)</f>
        <v>3493</v>
      </c>
      <c r="H2" s="4">
        <f t="shared" ref="H2:H7" si="7">ROUND((E2/D2),0)</f>
        <v>2911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730</v>
      </c>
      <c r="Q2" s="71">
        <f t="shared" ref="Q2:Q7" si="10">P2/1.2</f>
        <v>608.33333333333337</v>
      </c>
      <c r="R2" s="2">
        <v>2550000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666.66666666666674</v>
      </c>
      <c r="C3" s="4">
        <f t="shared" si="2"/>
        <v>800.00000000000011</v>
      </c>
      <c r="D3" s="4">
        <f t="shared" si="3"/>
        <v>960.00000000000011</v>
      </c>
      <c r="E3" s="5">
        <f t="shared" si="4"/>
        <v>2390000</v>
      </c>
      <c r="F3" s="4">
        <f t="shared" si="5"/>
        <v>3585</v>
      </c>
      <c r="G3" s="4">
        <f t="shared" si="6"/>
        <v>2988</v>
      </c>
      <c r="H3" s="4">
        <f t="shared" si="7"/>
        <v>2490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800</v>
      </c>
      <c r="Q3" s="71">
        <f t="shared" si="10"/>
        <v>666.66666666666674</v>
      </c>
      <c r="R3" s="2">
        <v>2390000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600</v>
      </c>
      <c r="C4" s="4">
        <f t="shared" si="2"/>
        <v>720</v>
      </c>
      <c r="D4" s="4">
        <f t="shared" si="3"/>
        <v>864</v>
      </c>
      <c r="E4" s="5">
        <f t="shared" si="4"/>
        <v>2800000</v>
      </c>
      <c r="F4" s="4">
        <f t="shared" si="5"/>
        <v>4667</v>
      </c>
      <c r="G4" s="4">
        <f t="shared" si="6"/>
        <v>3889</v>
      </c>
      <c r="H4" s="4">
        <f t="shared" si="7"/>
        <v>3241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864</v>
      </c>
      <c r="P4" s="71">
        <f>O4/1.2</f>
        <v>720</v>
      </c>
      <c r="Q4" s="71">
        <f t="shared" si="10"/>
        <v>600</v>
      </c>
      <c r="R4" s="2">
        <v>2800000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:P7" si="11"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" si="12">N8</f>
        <v>0</v>
      </c>
      <c r="B8" s="4">
        <f t="shared" ref="B8" si="13">Q8</f>
        <v>0</v>
      </c>
      <c r="C8" s="4">
        <f t="shared" ref="C8" si="14">B8*1.2</f>
        <v>0</v>
      </c>
      <c r="D8" s="4">
        <f t="shared" ref="D8" si="15">C8*1.2</f>
        <v>0</v>
      </c>
      <c r="E8" s="5">
        <f t="shared" ref="E8" si="16">R8</f>
        <v>0</v>
      </c>
      <c r="F8" s="4" t="e">
        <f t="shared" ref="F8" si="17">ROUND((E8/B8),0)</f>
        <v>#DIV/0!</v>
      </c>
      <c r="G8" s="4" t="e">
        <f t="shared" ref="G8" si="18">ROUND((E8/C8),0)</f>
        <v>#DIV/0!</v>
      </c>
      <c r="H8" s="4" t="e">
        <f t="shared" ref="H8" si="19">ROUND((E8/D8),0)</f>
        <v>#DIV/0!</v>
      </c>
      <c r="I8" s="4">
        <f t="shared" ref="I8" si="20">T8</f>
        <v>0</v>
      </c>
      <c r="J8" s="4">
        <f t="shared" ref="J8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2">P8/1.2</f>
        <v>0</v>
      </c>
      <c r="R8" s="2">
        <v>0</v>
      </c>
      <c r="S8" s="2"/>
      <c r="T8" s="2"/>
    </row>
    <row r="9" spans="1:35">
      <c r="A9" s="4">
        <f t="shared" ref="A9" si="23">N9</f>
        <v>0</v>
      </c>
      <c r="B9" s="4">
        <f t="shared" ref="B9" si="24">Q9</f>
        <v>0</v>
      </c>
      <c r="C9" s="4">
        <f t="shared" ref="C9" si="25">B9*1.2</f>
        <v>0</v>
      </c>
      <c r="D9" s="4">
        <f t="shared" ref="D9" si="26">C9*1.2</f>
        <v>0</v>
      </c>
      <c r="E9" s="5">
        <f t="shared" ref="E9" si="27">R9</f>
        <v>0</v>
      </c>
      <c r="F9" s="4" t="e">
        <f t="shared" ref="F9" si="28">ROUND((E9/B9),0)</f>
        <v>#DIV/0!</v>
      </c>
      <c r="G9" s="4" t="e">
        <f t="shared" ref="G9" si="29">ROUND((E9/C9),0)</f>
        <v>#DIV/0!</v>
      </c>
      <c r="H9" s="4" t="e">
        <f t="shared" ref="H9" si="30">ROUND((E9/D9),0)</f>
        <v>#DIV/0!</v>
      </c>
      <c r="I9" s="4">
        <f t="shared" ref="I9" si="31">T9</f>
        <v>0</v>
      </c>
      <c r="J9" s="4">
        <f t="shared" ref="J9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" si="34">P9/1.2</f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71"/>
      <c r="L10" s="71"/>
      <c r="M10" s="71"/>
      <c r="N10" s="71"/>
      <c r="O10" s="71">
        <v>0</v>
      </c>
      <c r="P10" s="71">
        <f t="shared" ref="P10:P13" si="45">O10/1.2</f>
        <v>0</v>
      </c>
      <c r="Q10" s="71">
        <f t="shared" ref="Q10:Q15" si="46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71"/>
      <c r="L11" s="71"/>
      <c r="M11" s="71"/>
      <c r="N11" s="71"/>
      <c r="O11" s="71">
        <v>0</v>
      </c>
      <c r="P11" s="71">
        <f t="shared" si="45"/>
        <v>0</v>
      </c>
      <c r="Q11" s="71">
        <f t="shared" si="4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71"/>
      <c r="L12" s="71"/>
      <c r="M12" s="71"/>
      <c r="N12" s="71"/>
      <c r="O12" s="71">
        <v>0</v>
      </c>
      <c r="P12" s="71">
        <f t="shared" si="45"/>
        <v>0</v>
      </c>
      <c r="Q12" s="71">
        <f t="shared" si="46"/>
        <v>0</v>
      </c>
      <c r="R12" s="2">
        <v>0</v>
      </c>
      <c r="S12" s="2"/>
      <c r="V12" s="68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71"/>
      <c r="L13" s="71"/>
      <c r="M13" s="71"/>
      <c r="N13" s="71"/>
      <c r="O13" s="71">
        <v>0</v>
      </c>
      <c r="P13" s="71">
        <f t="shared" si="45"/>
        <v>0</v>
      </c>
      <c r="Q13" s="71">
        <f t="shared" si="46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6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7">N17</f>
        <v>0</v>
      </c>
      <c r="B17" s="4">
        <f t="shared" ref="B17:B19" si="48">Q17</f>
        <v>0</v>
      </c>
      <c r="C17" s="4">
        <f t="shared" ref="C17:C19" si="49">B17*1.2</f>
        <v>0</v>
      </c>
      <c r="D17" s="4">
        <f t="shared" ref="D17:D19" si="50">C17*1.2</f>
        <v>0</v>
      </c>
      <c r="E17" s="5">
        <f t="shared" ref="E17:E19" si="51">R17</f>
        <v>0</v>
      </c>
      <c r="F17" s="4" t="e">
        <f t="shared" ref="F17:F19" si="52">ROUND((E17/B17),0)</f>
        <v>#DIV/0!</v>
      </c>
      <c r="G17" s="4" t="e">
        <f t="shared" ref="G17:G19" si="53">ROUND((E17/C17),0)</f>
        <v>#DIV/0!</v>
      </c>
      <c r="H17" s="4" t="e">
        <f t="shared" ref="H17:H19" si="54">ROUND((E17/D17),0)</f>
        <v>#DIV/0!</v>
      </c>
      <c r="I17" s="4">
        <f t="shared" ref="I17:J19" si="55">T17</f>
        <v>0</v>
      </c>
      <c r="J17" s="4">
        <f t="shared" si="55"/>
        <v>0</v>
      </c>
      <c r="O17">
        <v>0</v>
      </c>
      <c r="P17">
        <f t="shared" ref="P17" si="56">O17/1.2</f>
        <v>0</v>
      </c>
      <c r="Q17">
        <f t="shared" ref="Q17:Q18" si="57">P17/1.2</f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30" zoomScaleNormal="130" workbookViewId="0">
      <selection activeCell="G5" sqref="G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" sqref="E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9:K37"/>
  <sheetViews>
    <sheetView topLeftCell="A7" workbookViewId="0">
      <selection activeCell="G17" sqref="G17"/>
    </sheetView>
  </sheetViews>
  <sheetFormatPr defaultRowHeight="15"/>
  <sheetData>
    <row r="9" spans="4:9">
      <c r="G9" s="71"/>
      <c r="I9" s="71"/>
    </row>
    <row r="10" spans="4:9">
      <c r="G10" s="71"/>
      <c r="I10" s="71"/>
    </row>
    <row r="11" spans="4:9">
      <c r="D11" s="71" t="s">
        <v>100</v>
      </c>
      <c r="E11">
        <v>15.5</v>
      </c>
      <c r="F11">
        <v>11.4</v>
      </c>
      <c r="G11">
        <f>E11*F11</f>
        <v>176.70000000000002</v>
      </c>
      <c r="I11" s="71"/>
    </row>
    <row r="12" spans="4:9">
      <c r="D12" s="71" t="s">
        <v>101</v>
      </c>
      <c r="E12">
        <v>11.1</v>
      </c>
      <c r="F12">
        <v>12.2</v>
      </c>
      <c r="G12" s="71">
        <f t="shared" ref="G12:G16" si="0">E12*F12</f>
        <v>135.41999999999999</v>
      </c>
      <c r="I12" s="71"/>
    </row>
    <row r="13" spans="4:9">
      <c r="D13" s="71" t="s">
        <v>102</v>
      </c>
      <c r="E13">
        <v>12.1</v>
      </c>
      <c r="F13">
        <v>9.6999999999999993</v>
      </c>
      <c r="G13" s="71">
        <f t="shared" si="0"/>
        <v>117.36999999999999</v>
      </c>
      <c r="I13" s="71"/>
    </row>
    <row r="14" spans="4:9">
      <c r="D14" s="71" t="s">
        <v>103</v>
      </c>
      <c r="E14">
        <v>6.2</v>
      </c>
      <c r="F14">
        <v>4.0999999999999996</v>
      </c>
      <c r="G14" s="71">
        <f t="shared" si="0"/>
        <v>25.419999999999998</v>
      </c>
      <c r="I14" s="71"/>
    </row>
    <row r="15" spans="4:9">
      <c r="D15" s="71" t="s">
        <v>104</v>
      </c>
      <c r="E15" s="71">
        <v>7.2</v>
      </c>
      <c r="F15">
        <v>4</v>
      </c>
      <c r="G15" s="71">
        <f t="shared" si="0"/>
        <v>28.8</v>
      </c>
      <c r="I15" s="71"/>
    </row>
    <row r="16" spans="4:9">
      <c r="D16" s="71" t="s">
        <v>105</v>
      </c>
      <c r="E16">
        <v>4.4000000000000004</v>
      </c>
      <c r="F16">
        <v>4.2</v>
      </c>
      <c r="G16" s="71">
        <f t="shared" si="0"/>
        <v>18.480000000000004</v>
      </c>
      <c r="H16" s="71"/>
      <c r="I16" s="71"/>
    </row>
    <row r="17" spans="4:11">
      <c r="G17">
        <f ca="1">SUM(G11:G18)</f>
        <v>502.19000000000005</v>
      </c>
      <c r="H17" s="71"/>
      <c r="I17" s="71"/>
    </row>
    <row r="18" spans="4:11">
      <c r="G18" s="71"/>
      <c r="H18" s="71"/>
      <c r="I18" s="71"/>
    </row>
    <row r="19" spans="4:11">
      <c r="H19" s="71"/>
      <c r="I19" s="71"/>
    </row>
    <row r="24" spans="4:11">
      <c r="D24" s="71"/>
    </row>
    <row r="25" spans="4:11">
      <c r="D25" s="71"/>
      <c r="H25" s="71"/>
      <c r="I25" s="71"/>
      <c r="K25" s="71"/>
    </row>
    <row r="26" spans="4:11"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2024-08-24T12:44:41Z</dcterms:modified>
</cp:coreProperties>
</file>