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YASH SURENDRA NAG POA - PNB\"/>
    </mc:Choice>
  </mc:AlternateContent>
  <xr:revisionPtr revIDLastSave="0" documentId="13_ncr:1_{B7D7E17B-E95E-456E-BA6F-E1E4F20B3E8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<sst xmlns="http://schemas.openxmlformats.org/spreadsheetml/2006/main" count="50" uniqueCount="44">
  <si>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</si>
  <si>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</si>
  <si>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</si>
  <si>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</si>
  <si>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</si>
  <si>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</si>
  <si>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</si>
  <si>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</si>
  <si>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</si>
  <si>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</si>
  <si>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</si>
  <si>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</si>
  <si>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</si>
  <si>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</si>
  <si>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</si>
  <si>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</si>
  <si>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</si>
  <si>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</si>
  <si>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</si>
  <si>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</si>
  <si>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</si>
  <si>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</si>
  <si>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</si>
  <si>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</si>
  <si>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</si>
  <si>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</si>
  <si>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</si>
  <si>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</si>
  <si>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</si>
  <si>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</si>
  <si>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</si>
  <si>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</si>
  <si>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</si>
  <si>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</si>
  <si>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</si>
  <si>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</si>
  <si>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</si>
  <si>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</si>
  <si>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</si>
  <si>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</si>
  <si>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Mira Road East Branch )  - MR YASH SURENDRA NAG POA MR SURENDRA RAMNARAYAN NAG AND MRS SANGEETA SURENDRA NAG / MR SURENDRA RAMNARAYAN NAG</t>
  </si>
  <si>
    <t>Agree CA</t>
  </si>
  <si>
    <t>Bal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</si>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</sst>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44</xdr:row>
      <xdr:rowOff>20159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52667-166C-4E43-AE58-1CA1A81CB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7944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42</xdr:row>
      <xdr:rowOff>153378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48D4DC-5F83-4E20-89CB-47A77055F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70113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35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7320B-641B-4676-A986-49D1403A3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5064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36</xdr:row>
      <xdr:rowOff>181884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9145DA-8127-4BE7-BC2D-4B11C3F2A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516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43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607E2-98C4-48F9-9E28-78D9A9416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6982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267928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BAF32-324B-46FA-882F-4BFD9891B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02328" cy="7744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41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97432D-6212-4809-9E17-D855A43BC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7744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38</xdr:row>
      <xdr:rowOff>181984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900B18-587F-4659-B184-DD73A23A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230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574</v>
      </c>
      <c r="C3" s="4">
        <f>B3*1.2</f>
        <v>688.8</v>
      </c>
      <c r="D3" s="4">
        <f t="shared" ref="D3:D14" si="2">C3*1.2</f>
        <v>826.56</v>
      </c>
      <c r="E3" s="5">
        <f t="shared" ref="E3:E14" si="3">R3</f>
        <v>8326363</v>
      </c>
      <c r="F3" s="9">
        <f t="shared" ref="F3:F14" si="4">ROUND((E3/B3),0)</f>
        <v>14506</v>
      </c>
      <c r="G3" s="9">
        <f t="shared" ref="G3:G14" si="5">ROUND((E3/C3),0)</f>
        <v>12088</v>
      </c>
      <c r="H3" s="9">
        <f t="shared" ref="H3:H14" si="6">ROUND((E3/D3),0)</f>
        <v>10074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574</v>
      </c>
      <c r="R3" s="2">
        <v>8326363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448</v>
      </c>
      <c r="C4" s="45">
        <f t="shared" ref="C4:C9" si="11">B4*1.2</f>
        <v>537.6</v>
      </c>
      <c r="D4" s="45">
        <f t="shared" ref="D4:D9" si="12">C4*1.2</f>
        <v>645.12</v>
      </c>
      <c r="E4" s="46">
        <f t="shared" ref="E4:E9" si="13">R4</f>
        <v>7448598</v>
      </c>
      <c r="F4" s="45">
        <f t="shared" ref="F4:F9" si="14">ROUND((E4/B4),0)</f>
        <v>16626</v>
      </c>
      <c r="G4" s="45">
        <f t="shared" ref="G4:G9" si="15">ROUND((E4/C4),0)</f>
        <v>13855</v>
      </c>
      <c r="H4" s="45">
        <f t="shared" ref="H4:H9" si="16">ROUND((E4/D4),0)</f>
        <v>11546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f t="shared" ref="P4:P9" si="18">O4/1.2</f>
        <v>0</v>
      </c>
      <c r="Q4" s="47">
        <v>448</v>
      </c>
      <c r="R4" s="48">
        <v>7448598</v>
      </c>
    </row>
    <row r="5" spans="1:20" x14ac:dyDescent="0.25">
      <c r="A5" s="4">
        <f t="shared" si="9"/>
        <v>0</v>
      </c>
      <c r="B5" s="4">
        <f t="shared" si="10"/>
        <v>599</v>
      </c>
      <c r="C5" s="4">
        <f t="shared" si="11"/>
        <v>718.8</v>
      </c>
      <c r="D5" s="4">
        <f t="shared" si="12"/>
        <v>862.56</v>
      </c>
      <c r="E5" s="5">
        <f t="shared" si="13"/>
        <v>9702708</v>
      </c>
      <c r="F5" s="9">
        <f t="shared" si="14"/>
        <v>16198</v>
      </c>
      <c r="G5" s="9">
        <f t="shared" si="15"/>
        <v>13498</v>
      </c>
      <c r="H5" s="9">
        <f t="shared" si="16"/>
        <v>11249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599</v>
      </c>
      <c r="R5" s="2">
        <v>9702708</v>
      </c>
    </row>
    <row r="6" spans="1:20" s="47" customFormat="1" x14ac:dyDescent="0.25">
      <c r="A6" s="45">
        <f t="shared" si="9"/>
        <v>0</v>
      </c>
      <c r="B6" s="45">
        <f t="shared" si="10"/>
        <v>599</v>
      </c>
      <c r="C6" s="45">
        <f t="shared" si="11"/>
        <v>718.8</v>
      </c>
      <c r="D6" s="45">
        <f t="shared" si="12"/>
        <v>862.56</v>
      </c>
      <c r="E6" s="46">
        <f t="shared" si="13"/>
        <v>10602918</v>
      </c>
      <c r="F6" s="45">
        <f t="shared" si="14"/>
        <v>17701</v>
      </c>
      <c r="G6" s="45">
        <f t="shared" si="15"/>
        <v>14751</v>
      </c>
      <c r="H6" s="45">
        <f t="shared" si="16"/>
        <v>12292</v>
      </c>
      <c r="I6" s="45" t="e">
        <f>#REF!</f>
        <v>#REF!</v>
      </c>
      <c r="J6" s="45">
        <f t="shared" si="17"/>
        <v>0</v>
      </c>
      <c r="O6" s="47">
        <v>0</v>
      </c>
      <c r="P6" s="47">
        <f t="shared" si="18"/>
        <v>0</v>
      </c>
      <c r="Q6" s="47">
        <v>599</v>
      </c>
      <c r="R6" s="48">
        <v>10602918</v>
      </c>
    </row>
    <row r="7" spans="1:20" x14ac:dyDescent="0.25">
      <c r="A7" s="4">
        <f t="shared" si="9"/>
        <v>0</v>
      </c>
      <c r="B7" s="4">
        <f t="shared" si="10"/>
        <v>599</v>
      </c>
      <c r="C7" s="4">
        <f t="shared" si="11"/>
        <v>718.8</v>
      </c>
      <c r="D7" s="4">
        <f t="shared" si="12"/>
        <v>862.56</v>
      </c>
      <c r="E7" s="5">
        <f t="shared" si="13"/>
        <v>9789141</v>
      </c>
      <c r="F7" s="9">
        <f t="shared" si="14"/>
        <v>16342</v>
      </c>
      <c r="G7" s="9">
        <f t="shared" si="15"/>
        <v>13619</v>
      </c>
      <c r="H7" s="9">
        <f t="shared" si="16"/>
        <v>11349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599</v>
      </c>
      <c r="R7" s="2">
        <v>9789141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7" customFormat="1" x14ac:dyDescent="0.25">
      <c r="A16" s="45">
        <f t="shared" ref="A16:A28" si="32">N16</f>
        <v>0</v>
      </c>
      <c r="B16" s="45">
        <f t="shared" ref="B16:B28" si="33">Q16</f>
        <v>650</v>
      </c>
      <c r="C16" s="45">
        <f>B16*1.2</f>
        <v>780</v>
      </c>
      <c r="D16" s="45">
        <f t="shared" ref="D16:D28" si="34">C16*1.2</f>
        <v>936</v>
      </c>
      <c r="E16" s="46">
        <f t="shared" ref="E16:E28" si="35">R16</f>
        <v>13000000</v>
      </c>
      <c r="F16" s="45">
        <f t="shared" ref="F16:F28" si="36">ROUND((E16/B16),0)</f>
        <v>20000</v>
      </c>
      <c r="G16" s="45">
        <f t="shared" ref="G16:G28" si="37">ROUND((E16/C16),0)</f>
        <v>16667</v>
      </c>
      <c r="H16" s="45">
        <f t="shared" ref="H16:H28" si="38">ROUND((E16/D16),0)</f>
        <v>13889</v>
      </c>
      <c r="I16" s="45" t="e">
        <f>#REF!</f>
        <v>#REF!</v>
      </c>
      <c r="J16" s="45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650</v>
      </c>
      <c r="R16" s="48">
        <v>13000000</v>
      </c>
    </row>
    <row r="17" spans="1:24" s="47" customFormat="1" x14ac:dyDescent="0.25">
      <c r="A17" s="45">
        <f t="shared" si="32"/>
        <v>0</v>
      </c>
      <c r="B17" s="45">
        <f t="shared" si="33"/>
        <v>650</v>
      </c>
      <c r="C17" s="45">
        <f t="shared" ref="C17:C28" si="41">B17*1.2</f>
        <v>780</v>
      </c>
      <c r="D17" s="45">
        <f t="shared" si="34"/>
        <v>936</v>
      </c>
      <c r="E17" s="46">
        <f t="shared" si="35"/>
        <v>13500000</v>
      </c>
      <c r="F17" s="45">
        <f t="shared" si="36"/>
        <v>20769</v>
      </c>
      <c r="G17" s="45">
        <f t="shared" si="37"/>
        <v>17308</v>
      </c>
      <c r="H17" s="45">
        <f t="shared" si="38"/>
        <v>14423</v>
      </c>
      <c r="I17" s="45" t="e">
        <f>#REF!</f>
        <v>#REF!</v>
      </c>
      <c r="J17" s="45">
        <f t="shared" si="39"/>
        <v>0</v>
      </c>
      <c r="O17" s="47">
        <v>0</v>
      </c>
      <c r="P17" s="47">
        <f t="shared" si="40"/>
        <v>0</v>
      </c>
      <c r="Q17" s="47">
        <v>650</v>
      </c>
      <c r="R17" s="48">
        <v>13500000</v>
      </c>
    </row>
    <row r="18" spans="1:24" x14ac:dyDescent="0.25">
      <c r="A18" s="4">
        <f t="shared" si="32"/>
        <v>0</v>
      </c>
      <c r="B18" s="4">
        <f t="shared" si="33"/>
        <v>631</v>
      </c>
      <c r="C18" s="4">
        <f t="shared" si="41"/>
        <v>757.19999999999993</v>
      </c>
      <c r="D18" s="4">
        <f t="shared" si="34"/>
        <v>908.63999999999987</v>
      </c>
      <c r="E18" s="5">
        <f t="shared" si="35"/>
        <v>10400000</v>
      </c>
      <c r="F18" s="9">
        <f t="shared" si="36"/>
        <v>16482</v>
      </c>
      <c r="G18" s="9">
        <f t="shared" si="37"/>
        <v>13735</v>
      </c>
      <c r="H18" s="9">
        <f t="shared" si="38"/>
        <v>11446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631</v>
      </c>
      <c r="R18" s="2">
        <v>10400000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414</v>
      </c>
      <c r="S31" s="10"/>
      <c r="T31" s="10"/>
      <c r="U31" s="17" t="s">
        <v>15</v>
      </c>
      <c r="V31" s="18"/>
      <c r="W31" s="19">
        <f>W29-W30</f>
        <v>15500</v>
      </c>
      <c r="X31" s="22"/>
    </row>
    <row r="32" spans="1:24" ht="15.75" x14ac:dyDescent="0.25">
      <c r="E32" t="s">
        <v>42</v>
      </c>
      <c r="F32" s="7">
        <v>34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f>SUM(F31:F32)</f>
        <v>448</v>
      </c>
      <c r="S33" s="10"/>
      <c r="T33" s="10"/>
      <c r="U33" s="17" t="s">
        <v>17</v>
      </c>
      <c r="V33" s="23"/>
      <c r="W33" s="24">
        <f>X33-X34</f>
        <v>2</v>
      </c>
      <c r="X33" s="25">
        <v>2024</v>
      </c>
    </row>
    <row r="34" spans="6:25" ht="15.75" x14ac:dyDescent="0.25">
      <c r="S34" s="10"/>
      <c r="T34" s="10"/>
      <c r="U34" s="17" t="s">
        <v>18</v>
      </c>
      <c r="V34" s="23"/>
      <c r="W34" s="24">
        <f>W35-W33</f>
        <v>58</v>
      </c>
      <c r="X34" s="31">
        <v>2022</v>
      </c>
      <c r="Y34" t="s">
        <v>43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60.75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3</v>
      </c>
      <c r="X36" s="24"/>
    </row>
    <row r="37" spans="6:25" ht="15.75" x14ac:dyDescent="0.25">
      <c r="U37" s="17"/>
      <c r="V37" s="26"/>
      <c r="W37" s="27">
        <v>0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34</v>
      </c>
      <c r="S40" s="44">
        <f>SUM(S39:S39)</f>
        <v>0</v>
      </c>
      <c r="U40" s="17" t="s">
        <v>15</v>
      </c>
      <c r="V40" s="18"/>
      <c r="W40" s="19">
        <f>W31</f>
        <v>15500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38</v>
      </c>
      <c r="V44" s="30"/>
      <c r="W44" s="25">
        <v>448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8064000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W45*0.98</f>
        <v>7902720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6451200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1120000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16800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13" sqref="T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3" sqref="U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P21" sqref="P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2024-08-27T07:02:06Z</dcterms:modified>
</cp:coreProperties>
</file>