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SME City Centre Belapur\Asmita INfratech Ltd\"/>
    </mc:Choice>
  </mc:AlternateContent>
  <xr:revisionPtr revIDLastSave="0" documentId="13_ncr:1_{BAD567FD-BD48-45FF-B368-E79CB8999BD8}" xr6:coauthVersionLast="36" xr6:coauthVersionMax="47" xr10:uidLastSave="{00000000-0000-0000-0000-000000000000}"/>
  <bookViews>
    <workbookView xWindow="0" yWindow="0" windowWidth="21570" windowHeight="7890" tabRatio="932" xr2:uid="{00000000-000D-0000-FFFF-FFFF00000000}"/>
  </bookViews>
  <sheets>
    <sheet name="22-23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</sheets>
  <calcPr calcId="191029"/>
</workbook>
</file>

<file path=xl/calcChain.xml><?xml version="1.0" encoding="utf-8"?>
<calcChain xmlns="http://schemas.openxmlformats.org/spreadsheetml/2006/main">
  <c r="Q6" i="4" l="1"/>
  <c r="Q5" i="4"/>
  <c r="P4" i="4"/>
  <c r="N26" i="4"/>
  <c r="N25" i="4"/>
  <c r="N23" i="4"/>
  <c r="P3" i="4" l="1"/>
  <c r="J3" i="4"/>
  <c r="I3" i="4"/>
  <c r="E3" i="4"/>
  <c r="B3" i="4"/>
  <c r="C3" i="4" s="1"/>
  <c r="N34" i="4"/>
  <c r="N32" i="4"/>
  <c r="J25" i="4"/>
  <c r="G3" i="4" l="1"/>
  <c r="D3" i="4"/>
  <c r="H3" i="4" s="1"/>
  <c r="F3" i="4"/>
  <c r="P2" i="4"/>
  <c r="B2" i="4"/>
  <c r="C2" i="4" s="1"/>
  <c r="B4" i="4"/>
  <c r="C4" i="4" s="1"/>
  <c r="D4" i="4" s="1"/>
  <c r="B5" i="4"/>
  <c r="C5" i="4" s="1"/>
  <c r="D5" i="4" s="1"/>
  <c r="B6" i="4"/>
  <c r="C6" i="4" s="1"/>
  <c r="D6" i="4" s="1"/>
  <c r="P7" i="4"/>
  <c r="B7" i="4" s="1"/>
  <c r="C7" i="4" s="1"/>
  <c r="P14" i="4"/>
  <c r="Q14" i="4" s="1"/>
  <c r="J14" i="4"/>
  <c r="I14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J11" i="4"/>
  <c r="I11" i="4"/>
  <c r="P10" i="4"/>
  <c r="Q10" i="4" s="1"/>
  <c r="B10" i="4" s="1"/>
  <c r="C10" i="4" s="1"/>
  <c r="D10" i="4" s="1"/>
  <c r="J10" i="4"/>
  <c r="I10" i="4"/>
  <c r="P9" i="4"/>
  <c r="Q9" i="4" s="1"/>
  <c r="B9" i="4" s="1"/>
  <c r="C9" i="4" s="1"/>
  <c r="D9" i="4" s="1"/>
  <c r="J9" i="4"/>
  <c r="I9" i="4"/>
  <c r="P8" i="4"/>
  <c r="Q8" i="4" s="1"/>
  <c r="B8" i="4" s="1"/>
  <c r="C8" i="4" s="1"/>
  <c r="D8" i="4" s="1"/>
  <c r="J8" i="4"/>
  <c r="I8" i="4"/>
  <c r="J7" i="4"/>
  <c r="I7" i="4"/>
  <c r="J6" i="4"/>
  <c r="I6" i="4"/>
  <c r="J5" i="4"/>
  <c r="I5" i="4"/>
  <c r="J4" i="4"/>
  <c r="I4" i="4"/>
  <c r="J2" i="4"/>
  <c r="P17" i="4"/>
  <c r="Q17" i="4" s="1"/>
  <c r="B17" i="4" s="1"/>
  <c r="C17" i="4" s="1"/>
  <c r="D17" i="4" s="1"/>
  <c r="J17" i="4"/>
  <c r="I17" i="4"/>
  <c r="E17" i="4"/>
  <c r="P13" i="4"/>
  <c r="Q13" i="4" s="1"/>
  <c r="B13" i="4" s="1"/>
  <c r="C13" i="4" s="1"/>
  <c r="D13" i="4" s="1"/>
  <c r="J13" i="4"/>
  <c r="I13" i="4"/>
  <c r="E13" i="4"/>
  <c r="E12" i="4"/>
  <c r="E11" i="4"/>
  <c r="F11" i="4" s="1"/>
  <c r="E10" i="4"/>
  <c r="E9" i="4"/>
  <c r="H9" i="4" s="1"/>
  <c r="E8" i="4"/>
  <c r="E7" i="4"/>
  <c r="E6" i="4"/>
  <c r="E5" i="4"/>
  <c r="E4" i="4"/>
  <c r="E2" i="4"/>
  <c r="G8" i="4" l="1"/>
  <c r="G12" i="4"/>
  <c r="H6" i="4"/>
  <c r="F7" i="4"/>
  <c r="G4" i="4"/>
  <c r="F2" i="4"/>
  <c r="T2" i="4" s="1"/>
  <c r="I2" i="4" s="1"/>
  <c r="H5" i="4"/>
  <c r="D2" i="4"/>
  <c r="H2" i="4" s="1"/>
  <c r="G2" i="4"/>
  <c r="F10" i="4"/>
  <c r="D7" i="4"/>
  <c r="H7" i="4" s="1"/>
  <c r="G7" i="4"/>
  <c r="D11" i="4"/>
  <c r="G11" i="4"/>
  <c r="F5" i="4"/>
  <c r="G6" i="4"/>
  <c r="F9" i="4"/>
  <c r="G10" i="4"/>
  <c r="H11" i="4"/>
  <c r="H4" i="4"/>
  <c r="F6" i="4"/>
  <c r="H12" i="4"/>
  <c r="H13" i="4"/>
  <c r="F4" i="4"/>
  <c r="G5" i="4"/>
  <c r="F8" i="4"/>
  <c r="G9" i="4"/>
  <c r="H10" i="4"/>
  <c r="F12" i="4"/>
  <c r="H8" i="4"/>
  <c r="H17" i="4"/>
  <c r="F17" i="4"/>
  <c r="G17" i="4"/>
  <c r="F13" i="4"/>
  <c r="G13" i="4"/>
  <c r="P18" i="4" l="1"/>
  <c r="Q18" i="4" s="1"/>
  <c r="J18" i="4"/>
  <c r="I18" i="4"/>
  <c r="E18" i="4"/>
  <c r="P16" i="4"/>
  <c r="Q16" i="4" s="1"/>
  <c r="J16" i="4"/>
  <c r="I16" i="4"/>
  <c r="E16" i="4"/>
  <c r="P15" i="4"/>
  <c r="Q15" i="4" s="1"/>
  <c r="J15" i="4"/>
  <c r="I15" i="4"/>
  <c r="E15" i="4"/>
  <c r="E14" i="4"/>
  <c r="B14" i="4" l="1"/>
  <c r="F14" i="4" s="1"/>
  <c r="B16" i="4"/>
  <c r="B15" i="4"/>
  <c r="B18" i="4"/>
  <c r="C18" i="4" l="1"/>
  <c r="G18" i="4" s="1"/>
  <c r="F18" i="4"/>
  <c r="C16" i="4"/>
  <c r="G16" i="4" s="1"/>
  <c r="F16" i="4"/>
  <c r="C15" i="4"/>
  <c r="G15" i="4" s="1"/>
  <c r="F15" i="4"/>
  <c r="C14" i="4"/>
  <c r="G14" i="4" s="1"/>
  <c r="D18" i="4"/>
  <c r="H18" i="4" s="1"/>
  <c r="D15" i="4"/>
  <c r="H15" i="4" s="1"/>
  <c r="D16" i="4"/>
  <c r="H16" i="4" s="1"/>
  <c r="D14" i="4"/>
  <c r="H14" i="4" s="1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<sst xmlns="http://schemas.openxmlformats.org/spreadsheetml/2006/main" count="29" uniqueCount="26">
  <si>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</si>
  <si>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</si>
  <si>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</si>
  <si>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</si>
  <si>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</si>
  <si>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</si>
  <si>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</si>
  <si>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</si>
  <si>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</si>
  <si>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</si>
  <si>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</si>
  <si>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</si>
  <si>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</si>
  <si>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Agreement </t>
  </si>
  <si>
    <t>Govt Value</t>
  </si>
  <si>
    <t>Shop NO 4, Ground Floor, Building No 4, Asmita Texpa, Plot No. 1, Kalyan Bhiwandi Industrial Area, Village - Kon, Bhiwandi, Bhiwandi</t>
  </si>
  <si>
    <t>26.10.2016</t>
  </si>
  <si>
    <t>aca</t>
  </si>
  <si>
    <t>rate</t>
  </si>
  <si>
    <t>fmv</t>
  </si>
  <si>
    <t>mca</t>
  </si>
  <si>
    <t>otla</t>
  </si>
  <si>
    <t>22.02.24</t>
  </si>
  <si>
    <t>04.01.23</t>
  </si>
  <si>
    <t>shop located on back side of main entrance of complex</t>
  </si>
  <si>
    <t>yoc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</si>
</sst>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43" fontId="0" fillId="0" borderId="1" xfId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0" fontId="1" fillId="2" borderId="0" xfId="0" applyFont="1" applyFill="1"/>
    <xf numFmtId="4" fontId="0" fillId="2" borderId="0" xfId="0" applyNumberFormat="1" applyFill="1"/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30</xdr:col>
      <xdr:colOff>226314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F21369-190C-4EA5-A438-4A94A9C3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042CBE-7649-4816-A118-381DEDDA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458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9B3B24-DEFF-4479-B2D3-935E25A4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487800</xdr:colOff>
      <xdr:row>47</xdr:row>
      <xdr:rowOff>58335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5F494F-B3AF-41DE-AB07-FFBC159B6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08600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7B00F2-C14F-4523-AF16-F96426B95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122B93-D87C-4F90-A15D-1EFE2CDA2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AA85CD-6779-49A7-8C94-D728DD3B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34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59E42A-3C9A-4D67-9F66-76B6F5CFA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6649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1"/>
  <sheetViews>
    <sheetView tabSelected="1" workbookViewId="0">
      <selection activeCell="I25" sqref="I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12.7109375" customWidth="1"/>
    <col min="11" max="13" width="0" hidden="1" customWidth="1"/>
    <col min="14" max="14" width="13.570312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5</v>
      </c>
      <c r="B2" s="4">
        <f t="shared" ref="B2:B13" si="0">Q2</f>
        <v>370</v>
      </c>
      <c r="C2" s="4">
        <f t="shared" ref="C2:C13" si="1">B2*1.2</f>
        <v>444</v>
      </c>
      <c r="D2" s="4">
        <f t="shared" ref="D2:D13" si="2">C2*1.2</f>
        <v>532.79999999999995</v>
      </c>
      <c r="E2" s="5">
        <f t="shared" ref="E2:E13" si="3">R2</f>
        <v>2500000</v>
      </c>
      <c r="F2" s="15">
        <f t="shared" ref="F2:F12" si="4">ROUND((E2/B2),0)</f>
        <v>6757</v>
      </c>
      <c r="G2" s="17">
        <f t="shared" ref="G2:G12" si="5">ROUND((E2/C2),0)</f>
        <v>5631</v>
      </c>
      <c r="H2" s="17">
        <f t="shared" ref="H2:H12" si="6">ROUND((E2/D2),0)</f>
        <v>4692</v>
      </c>
      <c r="I2" s="15">
        <f t="shared" ref="I2:I12" si="7">T2</f>
        <v>8108.4</v>
      </c>
      <c r="J2" s="15">
        <f t="shared" ref="J2:J12" si="8">U2</f>
        <v>0</v>
      </c>
      <c r="K2" s="7"/>
      <c r="L2" s="7"/>
      <c r="M2" s="7"/>
      <c r="N2" s="7"/>
      <c r="O2" s="7">
        <v>0</v>
      </c>
      <c r="P2" s="7">
        <f t="shared" ref="P2:P7" si="9">O2/1.2</f>
        <v>0</v>
      </c>
      <c r="Q2" s="7">
        <v>370</v>
      </c>
      <c r="R2" s="16">
        <v>2500000</v>
      </c>
      <c r="S2" s="16" t="s">
        <v>23</v>
      </c>
      <c r="T2">
        <f>F2*1.2</f>
        <v>8108.4</v>
      </c>
    </row>
    <row r="3" spans="1:20" x14ac:dyDescent="0.25">
      <c r="A3" s="4">
        <v>6</v>
      </c>
      <c r="B3" s="4">
        <f t="shared" ref="B3" si="10">Q3</f>
        <v>174</v>
      </c>
      <c r="C3" s="4">
        <f t="shared" ref="C3" si="11">B3*1.2</f>
        <v>208.79999999999998</v>
      </c>
      <c r="D3" s="4">
        <f t="shared" ref="D3" si="12">C3*1.2</f>
        <v>250.55999999999997</v>
      </c>
      <c r="E3" s="5">
        <f t="shared" ref="E3" si="13">R3</f>
        <v>1000000</v>
      </c>
      <c r="F3" s="15">
        <f t="shared" ref="F3" si="14">ROUND((E3/B3),0)</f>
        <v>5747</v>
      </c>
      <c r="G3" s="17">
        <f t="shared" ref="G3" si="15">ROUND((E3/C3),0)</f>
        <v>4789</v>
      </c>
      <c r="H3" s="17">
        <f t="shared" ref="H3" si="16">ROUND((E3/D3),0)</f>
        <v>3991</v>
      </c>
      <c r="I3" s="15">
        <f t="shared" ref="I3" si="17">T3</f>
        <v>0</v>
      </c>
      <c r="J3" s="15">
        <f t="shared" ref="J3" si="18">U3</f>
        <v>0</v>
      </c>
      <c r="K3" s="7"/>
      <c r="L3" s="7"/>
      <c r="M3" s="7"/>
      <c r="N3" s="7"/>
      <c r="O3" s="7">
        <v>0</v>
      </c>
      <c r="P3" s="7">
        <f t="shared" ref="P3:P4" si="19">O3/1.2</f>
        <v>0</v>
      </c>
      <c r="Q3" s="7">
        <v>174</v>
      </c>
      <c r="R3" s="7">
        <v>1000000</v>
      </c>
      <c r="S3" s="2" t="s">
        <v>22</v>
      </c>
    </row>
    <row r="4" spans="1:20" x14ac:dyDescent="0.25">
      <c r="A4" s="4">
        <v>6</v>
      </c>
      <c r="B4" s="4">
        <f t="shared" si="0"/>
        <v>150</v>
      </c>
      <c r="C4" s="4">
        <f t="shared" si="1"/>
        <v>180</v>
      </c>
      <c r="D4" s="4">
        <f t="shared" si="2"/>
        <v>216</v>
      </c>
      <c r="E4" s="5">
        <f t="shared" si="3"/>
        <v>4000000</v>
      </c>
      <c r="F4" s="4">
        <f t="shared" si="4"/>
        <v>26667</v>
      </c>
      <c r="G4" s="17">
        <f t="shared" si="5"/>
        <v>22222</v>
      </c>
      <c r="H4" s="17">
        <f t="shared" si="6"/>
        <v>18519</v>
      </c>
      <c r="I4" s="15">
        <f t="shared" si="7"/>
        <v>0</v>
      </c>
      <c r="J4" s="15">
        <f t="shared" si="8"/>
        <v>0</v>
      </c>
      <c r="K4" s="7"/>
      <c r="L4" s="7"/>
      <c r="M4" s="7"/>
      <c r="N4" s="7"/>
      <c r="O4">
        <v>0</v>
      </c>
      <c r="P4">
        <f t="shared" si="19"/>
        <v>0</v>
      </c>
      <c r="Q4">
        <v>150</v>
      </c>
      <c r="R4" s="2">
        <v>4000000</v>
      </c>
      <c r="S4" s="2"/>
    </row>
    <row r="5" spans="1:20" x14ac:dyDescent="0.25">
      <c r="A5" s="4">
        <v>7</v>
      </c>
      <c r="B5" s="4">
        <f t="shared" si="0"/>
        <v>316.66666666666669</v>
      </c>
      <c r="C5" s="4">
        <f t="shared" si="1"/>
        <v>380</v>
      </c>
      <c r="D5" s="4">
        <f t="shared" si="2"/>
        <v>456</v>
      </c>
      <c r="E5" s="5">
        <f t="shared" si="3"/>
        <v>2000000</v>
      </c>
      <c r="F5" s="4">
        <f t="shared" si="4"/>
        <v>6316</v>
      </c>
      <c r="G5" s="17">
        <f t="shared" si="5"/>
        <v>5263</v>
      </c>
      <c r="H5" s="17">
        <f t="shared" si="6"/>
        <v>4386</v>
      </c>
      <c r="I5" s="15">
        <f t="shared" si="7"/>
        <v>0</v>
      </c>
      <c r="J5" s="15">
        <f t="shared" si="8"/>
        <v>0</v>
      </c>
      <c r="K5" s="7"/>
      <c r="L5" s="7"/>
      <c r="M5" s="7"/>
      <c r="N5" s="7"/>
      <c r="O5">
        <v>0</v>
      </c>
      <c r="P5">
        <v>380</v>
      </c>
      <c r="Q5">
        <f t="shared" ref="Q5:Q6" si="20">P5/1.2</f>
        <v>316.66666666666669</v>
      </c>
      <c r="R5" s="2">
        <v>2000000</v>
      </c>
      <c r="S5" s="2"/>
    </row>
    <row r="6" spans="1:20" x14ac:dyDescent="0.25">
      <c r="A6" s="4">
        <v>8</v>
      </c>
      <c r="B6" s="4">
        <f t="shared" si="0"/>
        <v>60</v>
      </c>
      <c r="C6" s="4">
        <f t="shared" si="1"/>
        <v>72</v>
      </c>
      <c r="D6" s="4">
        <f t="shared" si="2"/>
        <v>86.399999999999991</v>
      </c>
      <c r="E6" s="5">
        <f t="shared" si="3"/>
        <v>700000</v>
      </c>
      <c r="F6" s="15">
        <f t="shared" si="4"/>
        <v>11667</v>
      </c>
      <c r="G6" s="17">
        <f t="shared" si="5"/>
        <v>9722</v>
      </c>
      <c r="H6" s="17">
        <f t="shared" si="6"/>
        <v>8102</v>
      </c>
      <c r="I6" s="4">
        <f t="shared" si="7"/>
        <v>0</v>
      </c>
      <c r="J6" s="4">
        <f t="shared" si="8"/>
        <v>0</v>
      </c>
      <c r="O6">
        <v>0</v>
      </c>
      <c r="P6">
        <v>72</v>
      </c>
      <c r="Q6">
        <f t="shared" si="20"/>
        <v>60</v>
      </c>
      <c r="R6" s="2">
        <v>700000</v>
      </c>
      <c r="S6" s="2"/>
    </row>
    <row r="7" spans="1:20" x14ac:dyDescent="0.25">
      <c r="A7" s="4">
        <v>9</v>
      </c>
      <c r="B7" s="4">
        <f t="shared" si="0"/>
        <v>264</v>
      </c>
      <c r="C7" s="4">
        <f t="shared" si="1"/>
        <v>316.8</v>
      </c>
      <c r="D7" s="4">
        <f t="shared" si="2"/>
        <v>380.16</v>
      </c>
      <c r="E7" s="5">
        <f t="shared" si="3"/>
        <v>3500000</v>
      </c>
      <c r="F7" s="15">
        <f t="shared" si="4"/>
        <v>13258</v>
      </c>
      <c r="G7" s="17">
        <f t="shared" si="5"/>
        <v>11048</v>
      </c>
      <c r="H7" s="17">
        <f t="shared" si="6"/>
        <v>9207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264</v>
      </c>
      <c r="R7" s="2">
        <v>3500000</v>
      </c>
      <c r="S7" s="2"/>
    </row>
    <row r="8" spans="1:20" x14ac:dyDescent="0.25">
      <c r="A8" s="4">
        <v>10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17" t="e">
        <f t="shared" si="5"/>
        <v>#DIV/0!</v>
      </c>
      <c r="H8" s="17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8:P12" si="21">O8/1.2</f>
        <v>0</v>
      </c>
      <c r="Q8">
        <f t="shared" ref="Q8:Q12" si="22">P8/1.2</f>
        <v>0</v>
      </c>
      <c r="R8" s="2">
        <v>0</v>
      </c>
      <c r="S8" s="2"/>
    </row>
    <row r="9" spans="1:20" x14ac:dyDescent="0.25">
      <c r="A9" s="4">
        <v>11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17" t="e">
        <f t="shared" si="5"/>
        <v>#DIV/0!</v>
      </c>
      <c r="H9" s="17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21"/>
        <v>0</v>
      </c>
      <c r="Q9">
        <f t="shared" si="22"/>
        <v>0</v>
      </c>
      <c r="R9" s="2">
        <v>0</v>
      </c>
      <c r="S9" s="2"/>
    </row>
    <row r="10" spans="1:20" x14ac:dyDescent="0.25">
      <c r="A10" s="4">
        <v>12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17" t="e">
        <f t="shared" si="5"/>
        <v>#DIV/0!</v>
      </c>
      <c r="H10" s="17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21"/>
        <v>0</v>
      </c>
      <c r="Q10">
        <f t="shared" si="22"/>
        <v>0</v>
      </c>
      <c r="R10" s="2">
        <v>0</v>
      </c>
      <c r="S10" s="2"/>
    </row>
    <row r="11" spans="1:20" x14ac:dyDescent="0.25">
      <c r="A11" s="4">
        <v>13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17" t="e">
        <f t="shared" si="5"/>
        <v>#DIV/0!</v>
      </c>
      <c r="H11" s="17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21"/>
        <v>0</v>
      </c>
      <c r="Q11">
        <f t="shared" si="22"/>
        <v>0</v>
      </c>
      <c r="R11" s="2">
        <v>0</v>
      </c>
      <c r="S11" s="2"/>
    </row>
    <row r="12" spans="1:20" x14ac:dyDescent="0.25">
      <c r="A12" s="4">
        <v>14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21"/>
        <v>0</v>
      </c>
      <c r="Q12">
        <f t="shared" si="22"/>
        <v>0</v>
      </c>
      <c r="R12" s="2">
        <v>0</v>
      </c>
      <c r="S12" s="2"/>
    </row>
    <row r="13" spans="1:20" x14ac:dyDescent="0.25">
      <c r="A13" s="4">
        <v>15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ref="F13" si="23">ROUND((E13/B13),0)</f>
        <v>#DIV/0!</v>
      </c>
      <c r="G13" s="4" t="e">
        <f t="shared" ref="G13" si="24">ROUND((E13/C13),0)</f>
        <v>#DIV/0!</v>
      </c>
      <c r="H13" s="4" t="e">
        <f t="shared" ref="H13" si="25">ROUND((E13/D13),0)</f>
        <v>#DIV/0!</v>
      </c>
      <c r="I13" s="4">
        <f t="shared" ref="I13" si="26">T13</f>
        <v>0</v>
      </c>
      <c r="J13" s="4">
        <f t="shared" ref="J13" si="27">U13</f>
        <v>0</v>
      </c>
      <c r="O13">
        <v>0</v>
      </c>
      <c r="P13">
        <f t="shared" ref="P13" si="28">O13/1.2</f>
        <v>0</v>
      </c>
      <c r="Q13">
        <f t="shared" ref="Q13" si="29">P13/1.2</f>
        <v>0</v>
      </c>
      <c r="R13" s="2">
        <v>0</v>
      </c>
      <c r="S13" s="2"/>
    </row>
    <row r="14" spans="1:20" x14ac:dyDescent="0.25">
      <c r="A14" s="4">
        <v>16</v>
      </c>
      <c r="B14" s="4">
        <f t="shared" ref="B14:B18" si="30">Q14</f>
        <v>0</v>
      </c>
      <c r="C14" s="4">
        <f t="shared" ref="C14:C18" si="31">B14*1.2</f>
        <v>0</v>
      </c>
      <c r="D14" s="4">
        <f t="shared" ref="D14:D18" si="32">C14*1.2</f>
        <v>0</v>
      </c>
      <c r="E14" s="5">
        <f t="shared" ref="E14:E18" si="33">R14</f>
        <v>0</v>
      </c>
      <c r="F14" s="4" t="e">
        <f t="shared" ref="F14" si="34">ROUND((E14/B14),0)</f>
        <v>#DIV/0!</v>
      </c>
      <c r="G14" s="4" t="e">
        <f t="shared" ref="G14" si="35">ROUND((E14/C14),0)</f>
        <v>#DIV/0!</v>
      </c>
      <c r="H14" s="4" t="e">
        <f t="shared" ref="H14" si="36">ROUND((E14/D14),0)</f>
        <v>#DIV/0!</v>
      </c>
      <c r="I14" s="4">
        <f t="shared" ref="I14" si="37">T14</f>
        <v>0</v>
      </c>
      <c r="J14" s="4">
        <f t="shared" ref="J14" si="38">U14</f>
        <v>0</v>
      </c>
      <c r="O14">
        <v>0</v>
      </c>
      <c r="P14">
        <f t="shared" ref="P14" si="39">O14/1.2</f>
        <v>0</v>
      </c>
      <c r="Q14">
        <f t="shared" ref="Q14" si="40">P14/1.2</f>
        <v>0</v>
      </c>
      <c r="R14" s="2">
        <v>0</v>
      </c>
      <c r="S14" s="2"/>
    </row>
    <row r="15" spans="1:20" x14ac:dyDescent="0.25">
      <c r="A15" s="4">
        <v>17</v>
      </c>
      <c r="B15" s="4">
        <f t="shared" si="30"/>
        <v>0</v>
      </c>
      <c r="C15" s="4">
        <f t="shared" si="31"/>
        <v>0</v>
      </c>
      <c r="D15" s="4">
        <f t="shared" si="32"/>
        <v>0</v>
      </c>
      <c r="E15" s="5">
        <f t="shared" si="33"/>
        <v>0</v>
      </c>
      <c r="F15" s="4" t="e">
        <f t="shared" ref="F15:F18" si="41">ROUND((E15/B15),0)</f>
        <v>#DIV/0!</v>
      </c>
      <c r="G15" s="4" t="e">
        <f t="shared" ref="G15:G18" si="42">ROUND((E15/C15),0)</f>
        <v>#DIV/0!</v>
      </c>
      <c r="H15" s="4" t="e">
        <f t="shared" ref="H15:H18" si="43">ROUND((E15/D15),0)</f>
        <v>#DIV/0!</v>
      </c>
      <c r="I15" s="4">
        <f t="shared" ref="I15:J18" si="44">T15</f>
        <v>0</v>
      </c>
      <c r="J15" s="4">
        <f t="shared" si="44"/>
        <v>0</v>
      </c>
      <c r="O15">
        <v>0</v>
      </c>
      <c r="P15">
        <f t="shared" ref="P15" si="45">O15/1.2</f>
        <v>0</v>
      </c>
      <c r="Q15">
        <f t="shared" ref="Q15:Q18" si="46">P15/1.2</f>
        <v>0</v>
      </c>
      <c r="R15" s="2">
        <v>0</v>
      </c>
      <c r="S15" s="2"/>
    </row>
    <row r="16" spans="1:20" x14ac:dyDescent="0.25">
      <c r="A16" s="4">
        <v>18</v>
      </c>
      <c r="B16" s="4">
        <f t="shared" si="30"/>
        <v>0</v>
      </c>
      <c r="C16" s="4">
        <f t="shared" si="31"/>
        <v>0</v>
      </c>
      <c r="D16" s="4">
        <f t="shared" si="32"/>
        <v>0</v>
      </c>
      <c r="E16" s="5">
        <f t="shared" si="33"/>
        <v>0</v>
      </c>
      <c r="F16" s="4" t="e">
        <f t="shared" si="41"/>
        <v>#DIV/0!</v>
      </c>
      <c r="G16" s="4" t="e">
        <f t="shared" si="42"/>
        <v>#DIV/0!</v>
      </c>
      <c r="H16" s="4" t="e">
        <f t="shared" si="43"/>
        <v>#DIV/0!</v>
      </c>
      <c r="I16" s="4">
        <f t="shared" si="44"/>
        <v>0</v>
      </c>
      <c r="J16" s="4">
        <f t="shared" si="44"/>
        <v>0</v>
      </c>
      <c r="O16">
        <v>0</v>
      </c>
      <c r="P16">
        <f>O16/1.2</f>
        <v>0</v>
      </c>
      <c r="Q16">
        <f t="shared" si="46"/>
        <v>0</v>
      </c>
      <c r="R16" s="2">
        <v>0</v>
      </c>
      <c r="S16" s="2"/>
    </row>
    <row r="17" spans="1:19" x14ac:dyDescent="0.25">
      <c r="A17" s="4">
        <v>19</v>
      </c>
      <c r="B17" s="4">
        <f t="shared" ref="B17" si="47">Q17</f>
        <v>0</v>
      </c>
      <c r="C17" s="4">
        <f t="shared" ref="C17" si="48">B17*1.2</f>
        <v>0</v>
      </c>
      <c r="D17" s="4">
        <f t="shared" ref="D17" si="49">C17*1.2</f>
        <v>0</v>
      </c>
      <c r="E17" s="5">
        <f t="shared" ref="E17" si="50">R17</f>
        <v>0</v>
      </c>
      <c r="F17" s="4" t="e">
        <f t="shared" ref="F17" si="51">ROUND((E17/B17),0)</f>
        <v>#DIV/0!</v>
      </c>
      <c r="G17" s="4" t="e">
        <f t="shared" ref="G17" si="52">ROUND((E17/C17),0)</f>
        <v>#DIV/0!</v>
      </c>
      <c r="H17" s="4" t="e">
        <f t="shared" ref="H17" si="53">ROUND((E17/D17),0)</f>
        <v>#DIV/0!</v>
      </c>
      <c r="I17" s="4">
        <f t="shared" ref="I17" si="54">T17</f>
        <v>0</v>
      </c>
      <c r="J17" s="4">
        <f t="shared" ref="J17" si="55">U17</f>
        <v>0</v>
      </c>
      <c r="O17">
        <v>0</v>
      </c>
      <c r="P17">
        <f t="shared" ref="P17" si="56">O17/1.2</f>
        <v>0</v>
      </c>
      <c r="Q17">
        <f t="shared" ref="Q17" si="57">P17/1.2</f>
        <v>0</v>
      </c>
      <c r="R17" s="2">
        <v>0</v>
      </c>
      <c r="S17" s="2"/>
    </row>
    <row r="18" spans="1:19" x14ac:dyDescent="0.25">
      <c r="A18" s="4">
        <v>20</v>
      </c>
      <c r="B18" s="4">
        <f t="shared" si="30"/>
        <v>0</v>
      </c>
      <c r="C18" s="4">
        <f t="shared" si="31"/>
        <v>0</v>
      </c>
      <c r="D18" s="4">
        <f t="shared" si="32"/>
        <v>0</v>
      </c>
      <c r="E18" s="5">
        <f t="shared" si="33"/>
        <v>0</v>
      </c>
      <c r="F18" s="4" t="e">
        <f t="shared" si="41"/>
        <v>#DIV/0!</v>
      </c>
      <c r="G18" s="4" t="e">
        <f t="shared" si="42"/>
        <v>#DIV/0!</v>
      </c>
      <c r="H18" s="4" t="e">
        <f t="shared" si="43"/>
        <v>#DIV/0!</v>
      </c>
      <c r="I18" s="4">
        <f t="shared" si="44"/>
        <v>0</v>
      </c>
      <c r="J18" s="4">
        <f t="shared" si="44"/>
        <v>0</v>
      </c>
      <c r="O18">
        <v>0</v>
      </c>
      <c r="P18">
        <f>O18/1.2</f>
        <v>0</v>
      </c>
      <c r="Q18">
        <f t="shared" si="46"/>
        <v>0</v>
      </c>
      <c r="R18" s="2">
        <v>0</v>
      </c>
      <c r="S18" s="2"/>
    </row>
    <row r="19" spans="1:19" s="9" customFormat="1" x14ac:dyDescent="0.25"/>
    <row r="20" spans="1:19" s="9" customFormat="1" x14ac:dyDescent="0.25"/>
    <row r="21" spans="1:19" s="9" customFormat="1" x14ac:dyDescent="0.25">
      <c r="F21" s="12"/>
      <c r="I21" s="9" t="s">
        <v>15</v>
      </c>
    </row>
    <row r="22" spans="1:19" s="9" customFormat="1" x14ac:dyDescent="0.25">
      <c r="F22" s="13"/>
    </row>
    <row r="23" spans="1:19" s="9" customFormat="1" x14ac:dyDescent="0.25">
      <c r="F23" s="13"/>
      <c r="I23" s="9" t="s">
        <v>17</v>
      </c>
      <c r="J23" s="9">
        <v>237</v>
      </c>
      <c r="N23" s="9">
        <f>J23*1.45</f>
        <v>343.65</v>
      </c>
    </row>
    <row r="24" spans="1:19" s="9" customFormat="1" x14ac:dyDescent="0.25">
      <c r="F24" s="13"/>
      <c r="I24" s="9" t="s">
        <v>18</v>
      </c>
      <c r="J24" s="9">
        <v>10000</v>
      </c>
      <c r="N24" s="9">
        <v>8000</v>
      </c>
    </row>
    <row r="25" spans="1:19" s="9" customFormat="1" x14ac:dyDescent="0.25">
      <c r="F25" s="13"/>
      <c r="I25" s="9" t="s">
        <v>19</v>
      </c>
      <c r="J25" s="9">
        <f>J24*J23</f>
        <v>2370000</v>
      </c>
      <c r="N25" s="9">
        <f>N24*N23</f>
        <v>2749200</v>
      </c>
    </row>
    <row r="26" spans="1:19" s="9" customFormat="1" x14ac:dyDescent="0.25">
      <c r="F26" s="10"/>
      <c r="G26" s="10"/>
      <c r="N26" s="9">
        <f>N25/237</f>
        <v>11600</v>
      </c>
      <c r="P26" s="9" t="s">
        <v>25</v>
      </c>
    </row>
    <row r="27" spans="1:19" s="9" customFormat="1" x14ac:dyDescent="0.25">
      <c r="F27" s="10"/>
      <c r="G27" s="10"/>
    </row>
    <row r="28" spans="1:19" s="9" customFormat="1" x14ac:dyDescent="0.25">
      <c r="F28" s="10"/>
      <c r="G28" s="10"/>
    </row>
    <row r="29" spans="1:19" s="9" customFormat="1" x14ac:dyDescent="0.25">
      <c r="C29" s="11" t="s">
        <v>13</v>
      </c>
      <c r="D29" s="11" t="s">
        <v>16</v>
      </c>
      <c r="F29" s="10"/>
      <c r="G29" s="10"/>
      <c r="I29" s="9" t="s">
        <v>24</v>
      </c>
    </row>
    <row r="30" spans="1:19" s="9" customFormat="1" x14ac:dyDescent="0.25">
      <c r="C30" s="11" t="s">
        <v>1</v>
      </c>
      <c r="D30" s="11">
        <v>988400</v>
      </c>
      <c r="F30" s="10"/>
      <c r="G30" s="10"/>
    </row>
    <row r="31" spans="1:19" s="9" customFormat="1" x14ac:dyDescent="0.25">
      <c r="C31" s="11" t="s">
        <v>14</v>
      </c>
      <c r="D31" s="11">
        <v>1047000</v>
      </c>
      <c r="F31" s="10"/>
      <c r="G31" s="10"/>
      <c r="I31" s="9" t="s">
        <v>20</v>
      </c>
    </row>
    <row r="32" spans="1:19" s="9" customFormat="1" x14ac:dyDescent="0.25">
      <c r="C32" s="14"/>
      <c r="D32" s="14"/>
      <c r="F32" s="14"/>
      <c r="G32" s="14"/>
      <c r="I32" s="9">
        <v>10.39</v>
      </c>
      <c r="J32" s="9">
        <v>22</v>
      </c>
      <c r="N32" s="9">
        <f>J32*I32</f>
        <v>228.58</v>
      </c>
    </row>
    <row r="33" spans="3:14" s="9" customFormat="1" x14ac:dyDescent="0.25">
      <c r="C33" s="14"/>
      <c r="D33" s="14"/>
      <c r="F33" s="14"/>
      <c r="G33" s="14"/>
      <c r="I33" s="9" t="s">
        <v>21</v>
      </c>
    </row>
    <row r="34" spans="3:14" s="9" customFormat="1" x14ac:dyDescent="0.25">
      <c r="C34" s="14"/>
      <c r="D34" s="14"/>
      <c r="F34" s="14"/>
      <c r="G34" s="14"/>
      <c r="I34" s="9">
        <v>2.85</v>
      </c>
      <c r="J34" s="9">
        <v>10.39</v>
      </c>
      <c r="N34" s="9">
        <f>J34*I34</f>
        <v>29.611500000000003</v>
      </c>
    </row>
    <row r="35" spans="3:14" s="9" customFormat="1" x14ac:dyDescent="0.25">
      <c r="C35" s="14"/>
      <c r="D35" s="14"/>
    </row>
    <row r="36" spans="3:14" s="9" customFormat="1" x14ac:dyDescent="0.25">
      <c r="C36" s="14"/>
      <c r="D36" s="14"/>
    </row>
    <row r="37" spans="3:14" s="9" customFormat="1" x14ac:dyDescent="0.25">
      <c r="C37" s="14"/>
      <c r="D37" s="14"/>
    </row>
    <row r="38" spans="3:14" s="9" customFormat="1" x14ac:dyDescent="0.25">
      <c r="C38" s="14"/>
      <c r="D38" s="14"/>
    </row>
    <row r="39" spans="3:14" s="9" customFormat="1" x14ac:dyDescent="0.25">
      <c r="C39" s="14"/>
      <c r="D39" s="14"/>
    </row>
    <row r="40" spans="3:14" s="9" customFormat="1" x14ac:dyDescent="0.25">
      <c r="C40" s="14"/>
      <c r="D40" s="14"/>
    </row>
    <row r="41" spans="3:14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F18" sqref="F18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2024-08-27T04:59:42Z</dcterms:modified>
</cp:coreProperties>
</file>