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SBI\Racpc Navsari\DILIP SAMJI GALA\"/>
    </mc:Choice>
  </mc:AlternateContent>
  <xr:revisionPtr revIDLastSave="0" documentId="13_ncr:1_{33355BF7-36C0-4D0E-B978-2E5E527F338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T9" i="4" l="1"/>
  <c r="P9" i="4"/>
  <c r="T8" i="4"/>
  <c r="P8" i="4"/>
  <c r="Q8" i="4"/>
  <c r="T7" i="4"/>
  <c r="P7" i="4"/>
  <c r="T6" i="4"/>
  <c r="P6" i="4"/>
  <c r="T5" i="4"/>
  <c r="P5" i="4"/>
  <c r="Q4" i="4"/>
  <c r="I20" i="4"/>
  <c r="J18" i="4"/>
  <c r="Q12" i="4" l="1"/>
  <c r="P12" i="4"/>
  <c r="P11" i="4"/>
  <c r="Q11" i="4" s="1"/>
  <c r="Q10" i="4"/>
  <c r="P10" i="4"/>
  <c r="Q9" i="4"/>
  <c r="Q7" i="4"/>
  <c r="Q6" i="4"/>
  <c r="Q5" i="4"/>
  <c r="P4" i="4"/>
  <c r="P3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I6" i="4"/>
  <c r="E6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J5" i="4" s="1"/>
  <c r="F6" i="4"/>
  <c r="J6" i="4" s="1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<sst xmlns="http://schemas.openxmlformats.org/spreadsheetml/2006/main" count="26" uniqueCount="23">
  <si>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</si>
  <si>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</si>
  <si>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</si>
  <si>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</si>
  <si>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</si>
  <si>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</si>
  <si>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</si>
  <si>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</si>
  <si>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</si>
  <si>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</si>
  <si>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</si>
  <si>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</si>
  <si>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</si>
  <si>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FLAT NO B-6 VARSOVA ANDHERI MAI MAULI CHS LTD SARDAR VALLABHBHAI PATEL NAGAR VARSOVA ANDHERI WEST </t>
  </si>
  <si>
    <t>bua</t>
  </si>
  <si>
    <t>rate</t>
  </si>
  <si>
    <t>fmv</t>
  </si>
  <si>
    <t>allotment letter  - 2006</t>
  </si>
  <si>
    <t>19.07.24</t>
  </si>
  <si>
    <t>19.07.2024</t>
  </si>
  <si>
    <t>18.05.2024</t>
  </si>
  <si>
    <t>16.12.23</t>
  </si>
  <si>
    <t>05.04.23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</si>
</sst>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410823</xdr:colOff>
      <xdr:row>47</xdr:row>
      <xdr:rowOff>172660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9BF667-FDB5-4446-8820-1A4C83AB3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945223" cy="8668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382244</xdr:colOff>
      <xdr:row>51</xdr:row>
      <xdr:rowOff>144091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458278-2F6B-4BE8-9309-2554F6C25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916644" cy="8716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429876</xdr:colOff>
      <xdr:row>46</xdr:row>
      <xdr:rowOff>29775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088904-FD3E-4BF6-B61D-EF42851AB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64276" cy="8602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62751-A74E-437F-AB8B-2AAC80AD2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45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29</xdr:col>
      <xdr:colOff>409575</xdr:colOff>
      <xdr:row>53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FB1ABC-76A5-4B3A-AC6C-B2CAFFCFB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8087975" cy="8801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35</xdr:col>
      <xdr:colOff>409575</xdr:colOff>
      <xdr:row>43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088B65-24A0-4181-B169-9BD80657D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18087975" cy="828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AE6E5B-36BD-43F1-8A65-09025CFA8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11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30</xdr:col>
      <xdr:colOff>409575</xdr:colOff>
      <xdr:row>45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A29574-DBEE-4427-A983-94B454356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8087975" cy="848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zoomScaleNormal="100" workbookViewId="0">
      <selection activeCell="I20" sqref="I20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4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290</v>
      </c>
      <c r="C2" s="4">
        <f>B2*1.2</f>
        <v>348</v>
      </c>
      <c r="D2" s="4">
        <f t="shared" ref="D2:D13" si="2">C2*1.2</f>
        <v>417.59999999999997</v>
      </c>
      <c r="E2" s="16">
        <f t="shared" ref="E2:E13" si="3">R2</f>
        <v>12500000</v>
      </c>
      <c r="F2" s="10">
        <f t="shared" ref="F2:F13" si="4">ROUND((E2/B2),0)</f>
        <v>43103</v>
      </c>
      <c r="G2" s="15">
        <f t="shared" ref="G2:G13" si="5">ROUND((E2/C2),0)</f>
        <v>35920</v>
      </c>
      <c r="H2" s="10">
        <f t="shared" ref="H2:H13" si="6">ROUND((E2/D2),0)</f>
        <v>29933</v>
      </c>
      <c r="I2" s="10" t="e">
        <f>#REF!</f>
        <v>#REF!</v>
      </c>
      <c r="J2" s="4">
        <f t="shared" ref="J2:J13" si="7">S2</f>
        <v>0</v>
      </c>
      <c r="O2">
        <v>0</v>
      </c>
      <c r="P2">
        <f t="shared" ref="P2:P12" si="8">O2/1.2</f>
        <v>0</v>
      </c>
      <c r="Q2">
        <v>290</v>
      </c>
      <c r="R2" s="2">
        <v>12500000</v>
      </c>
      <c r="S2" s="8"/>
      <c r="T2" s="8"/>
    </row>
    <row r="3" spans="1:20" x14ac:dyDescent="0.25">
      <c r="A3" s="4">
        <f t="shared" si="0"/>
        <v>0</v>
      </c>
      <c r="B3" s="4">
        <f t="shared" si="1"/>
        <v>340</v>
      </c>
      <c r="C3" s="4">
        <f t="shared" ref="C3:C15" si="9">B3*1.2</f>
        <v>408</v>
      </c>
      <c r="D3" s="4">
        <f t="shared" si="2"/>
        <v>489.59999999999997</v>
      </c>
      <c r="E3" s="16">
        <f t="shared" si="3"/>
        <v>16000000</v>
      </c>
      <c r="F3" s="10">
        <f t="shared" si="4"/>
        <v>47059</v>
      </c>
      <c r="G3" s="15">
        <f t="shared" si="5"/>
        <v>39216</v>
      </c>
      <c r="H3" s="10">
        <f t="shared" si="6"/>
        <v>32680</v>
      </c>
      <c r="I3" s="10" t="e">
        <f>#REF!</f>
        <v>#REF!</v>
      </c>
      <c r="J3" s="4">
        <f t="shared" si="7"/>
        <v>0</v>
      </c>
      <c r="O3">
        <v>0</v>
      </c>
      <c r="P3">
        <f t="shared" si="8"/>
        <v>0</v>
      </c>
      <c r="Q3">
        <v>340</v>
      </c>
      <c r="R3" s="2">
        <v>16000000</v>
      </c>
      <c r="S3" s="8"/>
      <c r="T3" s="8"/>
    </row>
    <row r="4" spans="1:20" x14ac:dyDescent="0.25">
      <c r="A4" s="4">
        <f t="shared" si="0"/>
        <v>0</v>
      </c>
      <c r="B4" s="4">
        <f t="shared" si="1"/>
        <v>538.19999999999993</v>
      </c>
      <c r="C4" s="4">
        <f t="shared" si="9"/>
        <v>645.83999999999992</v>
      </c>
      <c r="D4" s="4">
        <f t="shared" si="2"/>
        <v>775.00799999999992</v>
      </c>
      <c r="E4" s="16">
        <f t="shared" si="3"/>
        <v>14000000</v>
      </c>
      <c r="F4" s="10">
        <f t="shared" si="4"/>
        <v>26013</v>
      </c>
      <c r="G4" s="10">
        <f t="shared" si="5"/>
        <v>21677</v>
      </c>
      <c r="H4" s="10">
        <f t="shared" si="6"/>
        <v>18064</v>
      </c>
      <c r="I4" s="10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>50*10.764</f>
        <v>538.19999999999993</v>
      </c>
      <c r="R4" s="2">
        <v>14000000</v>
      </c>
      <c r="S4" s="8"/>
      <c r="T4" s="8"/>
    </row>
    <row r="5" spans="1:20" x14ac:dyDescent="0.25">
      <c r="A5" s="4">
        <f t="shared" si="0"/>
        <v>0</v>
      </c>
      <c r="B5" s="4">
        <f t="shared" si="1"/>
        <v>224.24999999999997</v>
      </c>
      <c r="C5" s="4">
        <f t="shared" si="9"/>
        <v>269.09999999999997</v>
      </c>
      <c r="D5" s="4">
        <f t="shared" si="2"/>
        <v>322.91999999999996</v>
      </c>
      <c r="E5" s="16">
        <f t="shared" si="3"/>
        <v>8100000</v>
      </c>
      <c r="F5" s="10">
        <f t="shared" si="4"/>
        <v>36120</v>
      </c>
      <c r="G5" s="10">
        <f t="shared" si="5"/>
        <v>30100</v>
      </c>
      <c r="H5" s="10">
        <f t="shared" si="6"/>
        <v>25084</v>
      </c>
      <c r="I5" s="10" t="e">
        <f>#REF!</f>
        <v>#REF!</v>
      </c>
      <c r="J5" s="4" t="str">
        <f t="shared" si="7"/>
        <v>19.07.24</v>
      </c>
      <c r="O5">
        <v>0</v>
      </c>
      <c r="P5">
        <f>25*10.764</f>
        <v>269.09999999999997</v>
      </c>
      <c r="Q5">
        <f t="shared" ref="Q2:Q12" si="10">P5/1.2</f>
        <v>224.24999999999997</v>
      </c>
      <c r="R5" s="2">
        <v>8100000</v>
      </c>
      <c r="S5" s="8" t="s">
        <v>18</v>
      </c>
      <c r="T5" s="8">
        <f>G5*1.2</f>
        <v>36120</v>
      </c>
    </row>
    <row r="6" spans="1:20" x14ac:dyDescent="0.25">
      <c r="A6" s="4">
        <f t="shared" si="0"/>
        <v>0</v>
      </c>
      <c r="B6" s="4">
        <f t="shared" si="1"/>
        <v>269.09999999999997</v>
      </c>
      <c r="C6" s="4">
        <f t="shared" si="9"/>
        <v>322.91999999999996</v>
      </c>
      <c r="D6" s="4">
        <f t="shared" si="2"/>
        <v>387.50399999999996</v>
      </c>
      <c r="E6" s="16">
        <f t="shared" si="3"/>
        <v>9100000</v>
      </c>
      <c r="F6" s="10">
        <f t="shared" si="4"/>
        <v>33816</v>
      </c>
      <c r="G6" s="10">
        <f t="shared" si="5"/>
        <v>28180</v>
      </c>
      <c r="H6" s="10">
        <f t="shared" si="6"/>
        <v>23484</v>
      </c>
      <c r="I6" s="10" t="e">
        <f>#REF!</f>
        <v>#REF!</v>
      </c>
      <c r="J6" s="4" t="str">
        <f t="shared" si="7"/>
        <v>19.07.2024</v>
      </c>
      <c r="O6">
        <v>0</v>
      </c>
      <c r="P6">
        <f>30*10.764</f>
        <v>322.91999999999996</v>
      </c>
      <c r="Q6">
        <f t="shared" si="10"/>
        <v>269.09999999999997</v>
      </c>
      <c r="R6" s="2">
        <v>9100000</v>
      </c>
      <c r="S6" s="8" t="s">
        <v>19</v>
      </c>
      <c r="T6" s="8">
        <f>G6*1.2</f>
        <v>33816</v>
      </c>
    </row>
    <row r="7" spans="1:20" x14ac:dyDescent="0.25">
      <c r="A7" s="4">
        <f t="shared" si="0"/>
        <v>0</v>
      </c>
      <c r="B7" s="4">
        <f t="shared" si="1"/>
        <v>358.79999999999995</v>
      </c>
      <c r="C7" s="4">
        <f t="shared" si="9"/>
        <v>430.55999999999995</v>
      </c>
      <c r="D7" s="4">
        <f t="shared" si="2"/>
        <v>516.67199999999991</v>
      </c>
      <c r="E7" s="16">
        <f t="shared" si="3"/>
        <v>14650000</v>
      </c>
      <c r="F7" s="10">
        <f t="shared" si="4"/>
        <v>40831</v>
      </c>
      <c r="G7" s="15">
        <f t="shared" si="5"/>
        <v>34025</v>
      </c>
      <c r="H7" s="10">
        <f t="shared" si="6"/>
        <v>28355</v>
      </c>
      <c r="I7" s="10" t="e">
        <f>#REF!</f>
        <v>#REF!</v>
      </c>
      <c r="J7" s="4" t="str">
        <f t="shared" si="7"/>
        <v>18.05.2024</v>
      </c>
      <c r="O7">
        <v>0</v>
      </c>
      <c r="P7">
        <f>40*10.764</f>
        <v>430.55999999999995</v>
      </c>
      <c r="Q7">
        <f t="shared" si="10"/>
        <v>358.79999999999995</v>
      </c>
      <c r="R7" s="2">
        <v>14650000</v>
      </c>
      <c r="S7" s="8" t="s">
        <v>20</v>
      </c>
      <c r="T7" s="8">
        <f>G7*1.2</f>
        <v>40830</v>
      </c>
    </row>
    <row r="8" spans="1:20" x14ac:dyDescent="0.25">
      <c r="A8" s="4">
        <f t="shared" si="0"/>
        <v>0</v>
      </c>
      <c r="B8" s="4">
        <f t="shared" si="1"/>
        <v>224.24999999999997</v>
      </c>
      <c r="C8" s="4">
        <f t="shared" si="9"/>
        <v>269.09999999999997</v>
      </c>
      <c r="D8" s="4">
        <f t="shared" si="2"/>
        <v>322.91999999999996</v>
      </c>
      <c r="E8" s="16">
        <f t="shared" si="3"/>
        <v>7500000</v>
      </c>
      <c r="F8" s="10">
        <f t="shared" si="4"/>
        <v>33445</v>
      </c>
      <c r="G8" s="10">
        <f t="shared" si="5"/>
        <v>27871</v>
      </c>
      <c r="H8" s="10">
        <f t="shared" si="6"/>
        <v>23226</v>
      </c>
      <c r="I8" s="10" t="e">
        <f>#REF!</f>
        <v>#REF!</v>
      </c>
      <c r="J8" s="4" t="str">
        <f t="shared" si="7"/>
        <v>16.12.23</v>
      </c>
      <c r="O8">
        <v>0</v>
      </c>
      <c r="P8">
        <f>25*10.764</f>
        <v>269.09999999999997</v>
      </c>
      <c r="Q8">
        <f t="shared" si="10"/>
        <v>224.24999999999997</v>
      </c>
      <c r="R8" s="2">
        <v>7500000</v>
      </c>
      <c r="S8" s="8" t="s">
        <v>21</v>
      </c>
      <c r="T8" s="8">
        <f>G8*1.2</f>
        <v>33445.199999999997</v>
      </c>
    </row>
    <row r="9" spans="1:20" x14ac:dyDescent="0.25">
      <c r="A9" s="4">
        <f t="shared" si="0"/>
        <v>0</v>
      </c>
      <c r="B9" s="4">
        <f t="shared" si="1"/>
        <v>269.09999999999997</v>
      </c>
      <c r="C9" s="4">
        <f t="shared" si="9"/>
        <v>322.91999999999996</v>
      </c>
      <c r="D9" s="4">
        <f t="shared" si="2"/>
        <v>387.50399999999996</v>
      </c>
      <c r="E9" s="16">
        <f t="shared" si="3"/>
        <v>9900000</v>
      </c>
      <c r="F9" s="10">
        <f t="shared" si="4"/>
        <v>36789</v>
      </c>
      <c r="G9" s="15">
        <f t="shared" si="5"/>
        <v>30658</v>
      </c>
      <c r="H9" s="10">
        <f t="shared" si="6"/>
        <v>25548</v>
      </c>
      <c r="I9" s="10" t="e">
        <f>#REF!</f>
        <v>#REF!</v>
      </c>
      <c r="J9" s="4" t="str">
        <f t="shared" si="7"/>
        <v>05.04.23</v>
      </c>
      <c r="O9">
        <v>0</v>
      </c>
      <c r="P9">
        <f>30*10.764</f>
        <v>322.91999999999996</v>
      </c>
      <c r="Q9">
        <f t="shared" si="10"/>
        <v>269.09999999999997</v>
      </c>
      <c r="R9" s="2">
        <v>9900000</v>
      </c>
      <c r="S9" s="8" t="s">
        <v>22</v>
      </c>
      <c r="T9" s="8">
        <f>G9*1.2</f>
        <v>36789.599999999999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9"/>
        <v>0</v>
      </c>
      <c r="D10" s="4">
        <f t="shared" si="2"/>
        <v>0</v>
      </c>
      <c r="E10" s="16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10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10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9"/>
        <v>0</v>
      </c>
      <c r="D11" s="4">
        <f t="shared" si="2"/>
        <v>0</v>
      </c>
      <c r="E11" s="16">
        <f t="shared" si="3"/>
        <v>0</v>
      </c>
      <c r="F11" s="10" t="e">
        <f t="shared" si="4"/>
        <v>#DIV/0!</v>
      </c>
      <c r="G11" s="10" t="e">
        <f t="shared" si="5"/>
        <v>#DIV/0!</v>
      </c>
      <c r="H11" s="10" t="e">
        <f t="shared" si="6"/>
        <v>#DIV/0!</v>
      </c>
      <c r="I11" s="10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10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9"/>
        <v>0</v>
      </c>
      <c r="D12" s="4">
        <f t="shared" si="2"/>
        <v>0</v>
      </c>
      <c r="E12" s="16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10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10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9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9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9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7" spans="7:24" x14ac:dyDescent="0.25">
      <c r="H17" t="s">
        <v>13</v>
      </c>
    </row>
    <row r="18" spans="7:24" x14ac:dyDescent="0.25">
      <c r="H18" t="s">
        <v>14</v>
      </c>
      <c r="I18">
        <v>270</v>
      </c>
      <c r="J18">
        <f>25*10.764</f>
        <v>269.09999999999997</v>
      </c>
    </row>
    <row r="19" spans="7:24" x14ac:dyDescent="0.25">
      <c r="H19" t="s">
        <v>15</v>
      </c>
      <c r="I19">
        <v>35500</v>
      </c>
    </row>
    <row r="20" spans="7:24" x14ac:dyDescent="0.25">
      <c r="H20" t="s">
        <v>16</v>
      </c>
      <c r="I20">
        <f>I19*I18</f>
        <v>9585000</v>
      </c>
    </row>
    <row r="22" spans="7:24" x14ac:dyDescent="0.25">
      <c r="G22" s="6"/>
      <c r="H22" s="6"/>
    </row>
    <row r="24" spans="7:24" x14ac:dyDescent="0.25">
      <c r="P24" s="11"/>
      <c r="Q24" s="11"/>
      <c r="R24" s="13"/>
      <c r="T24" s="11"/>
      <c r="U24" s="11"/>
      <c r="V24" s="11"/>
      <c r="W24" s="11"/>
      <c r="X24" s="11"/>
    </row>
    <row r="25" spans="7:24" x14ac:dyDescent="0.25">
      <c r="H25" t="s">
        <v>17</v>
      </c>
      <c r="P25" s="11"/>
      <c r="Q25" s="14"/>
      <c r="R25" s="14"/>
      <c r="T25" s="14"/>
      <c r="U25" s="14"/>
      <c r="V25" s="11"/>
      <c r="W25" s="11"/>
      <c r="X25" s="11"/>
    </row>
    <row r="26" spans="7:24" x14ac:dyDescent="0.25">
      <c r="P26" s="11"/>
      <c r="Q26" s="11"/>
      <c r="R26" s="11"/>
      <c r="T26" s="11"/>
      <c r="U26" s="11"/>
      <c r="V26" s="11"/>
      <c r="W26" s="11"/>
      <c r="X26" s="11"/>
    </row>
    <row r="27" spans="7:24" x14ac:dyDescent="0.25">
      <c r="P27" s="11"/>
      <c r="Q27" s="11"/>
      <c r="R27" s="11"/>
      <c r="T27" s="11"/>
      <c r="U27" s="11"/>
      <c r="V27" s="11"/>
      <c r="W27" s="11"/>
      <c r="X27" s="11"/>
    </row>
    <row r="28" spans="7:24" x14ac:dyDescent="0.25">
      <c r="P28" s="11"/>
      <c r="Q28" s="11"/>
      <c r="R28" s="12"/>
      <c r="T28" s="12"/>
      <c r="U28" s="12"/>
      <c r="V28" s="11"/>
      <c r="W28" s="11"/>
      <c r="X28" s="11"/>
    </row>
    <row r="29" spans="7:24" x14ac:dyDescent="0.25">
      <c r="P29" s="11"/>
      <c r="Q29" s="11"/>
      <c r="R29" s="11"/>
      <c r="T29" s="11"/>
      <c r="U29" s="11"/>
      <c r="V29" s="11"/>
      <c r="W29" s="11"/>
      <c r="X29" s="11"/>
    </row>
    <row r="30" spans="7:24" x14ac:dyDescent="0.25">
      <c r="P30" s="11"/>
      <c r="Q30" s="11"/>
      <c r="R30" s="11"/>
      <c r="T30" s="11"/>
      <c r="U30" s="11"/>
      <c r="V30" s="11"/>
      <c r="W30" s="11"/>
      <c r="X30" s="11"/>
    </row>
    <row r="31" spans="7:24" x14ac:dyDescent="0.25">
      <c r="P31" s="11"/>
      <c r="Q31" s="11"/>
      <c r="R31" s="11"/>
      <c r="T31" s="11"/>
      <c r="U31" s="11"/>
      <c r="V31" s="11"/>
      <c r="W31" s="11"/>
      <c r="X31" s="11"/>
    </row>
    <row r="32" spans="7:24" x14ac:dyDescent="0.25">
      <c r="P32" s="11"/>
      <c r="Q32" s="11"/>
      <c r="R32" s="11"/>
      <c r="S32" s="6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S33" s="6"/>
      <c r="T33" s="11"/>
      <c r="U33" s="11"/>
      <c r="V33" s="11"/>
      <c r="W33" s="11"/>
      <c r="X33" s="11"/>
    </row>
    <row r="34" spans="16:24" x14ac:dyDescent="0.25">
      <c r="Q34" s="11"/>
      <c r="R34" s="11"/>
    </row>
    <row r="35" spans="16:24" x14ac:dyDescent="0.25">
      <c r="Q35" s="11"/>
      <c r="R35" s="11"/>
      <c r="T35" s="6"/>
    </row>
    <row r="36" spans="16:24" x14ac:dyDescent="0.25">
      <c r="P36" s="11"/>
      <c r="Q36" s="11"/>
      <c r="R36" s="11"/>
      <c r="S3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2024-08-22T12:31:37Z</dcterms:modified>
</cp:coreProperties>
</file>