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7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  <sheet name="Sheet4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4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B4"/>
  <c r="A4"/>
  <c r="Q3"/>
  <c r="B3" s="1"/>
  <c r="J3"/>
  <c r="I3"/>
  <c r="E3"/>
  <c r="A3"/>
  <c r="Q2"/>
  <c r="B2" s="1"/>
  <c r="J2"/>
  <c r="I2"/>
  <c r="E2"/>
  <c r="A2"/>
  <c r="K27" i="38"/>
  <c r="K26"/>
  <c r="D17" i="25"/>
  <c r="K21" i="38"/>
  <c r="K25"/>
  <c r="F2" i="4" l="1"/>
  <c r="C2"/>
  <c r="F6"/>
  <c r="C6"/>
  <c r="F10"/>
  <c r="C10"/>
  <c r="C5"/>
  <c r="F5"/>
  <c r="C9"/>
  <c r="F9"/>
  <c r="F13"/>
  <c r="C13"/>
  <c r="F8"/>
  <c r="C8"/>
  <c r="C12"/>
  <c r="F12"/>
  <c r="F3"/>
  <c r="C3"/>
  <c r="C7"/>
  <c r="F7"/>
  <c r="F11"/>
  <c r="C11"/>
  <c r="K20" i="38"/>
  <c r="K22"/>
  <c r="K28" s="1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D10" l="1"/>
  <c r="H10" s="1"/>
  <c r="G10"/>
  <c r="G2"/>
  <c r="D2"/>
  <c r="H2" s="1"/>
  <c r="D5"/>
  <c r="H5" s="1"/>
  <c r="G5"/>
  <c r="G11"/>
  <c r="D11"/>
  <c r="H11" s="1"/>
  <c r="D3"/>
  <c r="H3" s="1"/>
  <c r="G3"/>
  <c r="G8"/>
  <c r="D8"/>
  <c r="H8" s="1"/>
  <c r="D13"/>
  <c r="H13" s="1"/>
  <c r="G13"/>
  <c r="G6"/>
  <c r="D6"/>
  <c r="H6" s="1"/>
  <c r="D7"/>
  <c r="H7" s="1"/>
  <c r="G7"/>
  <c r="G12"/>
  <c r="D12"/>
  <c r="H12" s="1"/>
  <c r="D9"/>
  <c r="H9" s="1"/>
  <c r="G9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<sst xmlns="http://schemas.openxmlformats.org/spreadsheetml/2006/main" count="148" uniqueCount="110">
  <si>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</si>
  <si>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</si>
  <si>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</si>
  <si>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</si>
  <si>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</si>
  <si>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</si>
  <si>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</si>
  <si>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</si>
  <si>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</si>
  <si>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</si>
  <si>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</si>
  <si>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</si>
  <si>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</si>
  <si>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</si>
  <si>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</si>
  <si>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</si>
  <si>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</si>
  <si>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</si>
  <si>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</si>
  <si>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</si>
  <si>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</si>
  <si>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</si>
  <si>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</si>
  <si>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</si>
  <si>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</si>
  <si>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</si>
  <si>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</si>
  <si>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</si>
  <si>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</si>
  <si>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</si>
  <si>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</si>
  <si>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</si>
  <si>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</si>
  <si>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</si>
  <si>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</si>
  <si>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</si>
  <si>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</si>
  <si>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</si>
  <si>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</si>
  <si>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</si>
  <si>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</si>
  <si>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</si>
  <si>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</si>
  <si>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</si>
  <si>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</si>
  <si>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</si>
  <si>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</si>
  <si>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</si>
  <si>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</si>
  <si>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</si>
  <si>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</si>
  <si>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</si>
  <si>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</si>
  <si>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</si>
  <si>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</si>
  <si>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</si>
  <si>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</si>
  <si>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</si>
  <si>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</si>
  <si>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</si>
  <si>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</si>
  <si>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</si>
  <si>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</si>
  <si>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</si>
  <si>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</si>
  <si>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</si>
  <si>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</si>
  <si>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</si>
  <si>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</si>
  <si>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</si>
  <si>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</si>
  <si>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</si>
  <si>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</si>
  <si>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</si>
  <si>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</si>
  <si>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</si>
  <si>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</si>
  <si>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</si>
  <si>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</si>
  <si>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</si>
  <si>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</si>
  <si>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</si>
  <si>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</si>
  <si>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</si>
  <si>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</si>
  <si>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</si>
  <si>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</si>
  <si>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</si>
  <si>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</si>
  <si>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</si>
  <si>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</si>
  <si>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</si>
  <si>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</si>
  <si>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</si>
  <si>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</si>
  <si>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</si>
  <si>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</si>
  <si>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</si>
  <si>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</si>
  <si>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</si>
  <si>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</si>
  <si>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</si>
  <si>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</si>
  <si>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</si>
  <si>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</si>
  <si>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</si>
  <si>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</si>
  <si>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BA</t>
  </si>
  <si>
    <t>BA</t>
  </si>
  <si>
    <t>IIGR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</si>
</sst>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66675</xdr:rowOff>
    </xdr:from>
    <xdr:to>
      <xdr:col>10</xdr:col>
      <xdr:colOff>38100</xdr:colOff>
      <xdr:row>30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66675"/>
          <a:ext cx="5743575" cy="5686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114300</xdr:rowOff>
    </xdr:from>
    <xdr:to>
      <xdr:col>10</xdr:col>
      <xdr:colOff>571500</xdr:colOff>
      <xdr:row>31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14300"/>
          <a:ext cx="578167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44822</xdr:colOff>
      <xdr:row>3</xdr:row>
      <xdr:rowOff>78441</xdr:rowOff>
    </xdr:from>
    <xdr:to>
      <xdr:col>11</xdr:col>
      <xdr:colOff>187697</xdr:colOff>
      <xdr:row>31</xdr:row>
      <xdr:rowOff>135591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9940" y="649941"/>
          <a:ext cx="6194051" cy="539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8</xdr:col>
      <xdr:colOff>95250</xdr:colOff>
      <xdr:row>32</xdr:row>
      <xdr:rowOff>38100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4705350" cy="6134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36500</v>
      </c>
      <c r="D5" s="56" t="s">
        <v>61</v>
      </c>
      <c r="E5" s="57">
        <f>ROUND(C5/10.764,0)</f>
        <v>3391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36500</v>
      </c>
      <c r="D10" s="56" t="s">
        <v>61</v>
      </c>
      <c r="E10" s="57">
        <f>ROUND(C10/10.764,0)</f>
        <v>3391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565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1915915</v>
      </c>
      <c r="D17" s="71">
        <f>C16*2000</f>
        <v>1130000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6100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6100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108</v>
      </c>
      <c r="B18" s="7"/>
      <c r="C18" s="72">
        <v>514</v>
      </c>
      <c r="D18" s="72"/>
      <c r="E18" s="73"/>
      <c r="F18" s="74"/>
      <c r="G18" s="74"/>
    </row>
    <row r="19" spans="1:7">
      <c r="A19" s="15"/>
      <c r="B19" s="6"/>
      <c r="C19" s="29">
        <f>C18*C16</f>
        <v>3135400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2680767</v>
      </c>
      <c r="C20" s="30">
        <f>C19*95%</f>
        <v>2978630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2508320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1028000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6532.083333333333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topLeftCell="A16" workbookViewId="0">
      <selection activeCell="J31" sqref="J3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10.1</v>
      </c>
      <c r="J19" s="71">
        <v>11</v>
      </c>
      <c r="K19" s="71">
        <f>I19*J19</f>
        <v>111.1</v>
      </c>
    </row>
    <row r="20" spans="5:11">
      <c r="H20" s="71" t="s">
        <v>103</v>
      </c>
      <c r="I20" s="71">
        <v>14</v>
      </c>
      <c r="J20" s="71">
        <v>8.1</v>
      </c>
      <c r="K20" s="71">
        <f t="shared" ref="K20" si="1">I20*J20</f>
        <v>113.39999999999999</v>
      </c>
    </row>
    <row r="21" spans="5:11">
      <c r="E21" s="71" t="s">
        <v>101</v>
      </c>
      <c r="F21" s="71"/>
      <c r="H21" s="71" t="s">
        <v>104</v>
      </c>
      <c r="I21" s="71">
        <v>9.6</v>
      </c>
      <c r="J21" s="71">
        <v>10.1</v>
      </c>
      <c r="K21" s="71">
        <f>I21*J21</f>
        <v>96.96</v>
      </c>
    </row>
    <row r="22" spans="5:11">
      <c r="H22" s="71" t="s">
        <v>104</v>
      </c>
      <c r="I22" s="71">
        <v>9.6</v>
      </c>
      <c r="J22" s="71">
        <v>10.1</v>
      </c>
      <c r="K22" s="71">
        <f>I22*J22</f>
        <v>96.96</v>
      </c>
    </row>
    <row r="23" spans="5:11">
      <c r="H23" s="71" t="s">
        <v>105</v>
      </c>
      <c r="I23" s="71">
        <v>3.2</v>
      </c>
      <c r="J23" s="71">
        <v>6.2</v>
      </c>
      <c r="K23" s="71">
        <f>I23*J23</f>
        <v>19.840000000000003</v>
      </c>
    </row>
    <row r="24" spans="5:11">
      <c r="H24" s="71" t="s">
        <v>106</v>
      </c>
      <c r="I24" s="71">
        <v>9.6</v>
      </c>
      <c r="J24" s="71">
        <v>10.1</v>
      </c>
      <c r="K24" s="71">
        <f>I24*J24</f>
        <v>96.96</v>
      </c>
    </row>
    <row r="25" spans="5:11">
      <c r="H25" s="71" t="s">
        <v>106</v>
      </c>
      <c r="I25" s="71">
        <v>3.2</v>
      </c>
      <c r="J25" s="71">
        <v>6.2</v>
      </c>
      <c r="K25" s="71">
        <f t="shared" ref="K25" si="2">I25*J25</f>
        <v>19.840000000000003</v>
      </c>
    </row>
    <row r="26" spans="5:11">
      <c r="H26" s="71" t="s">
        <v>74</v>
      </c>
      <c r="I26" s="71">
        <v>3.2</v>
      </c>
      <c r="J26" s="71">
        <v>5.2</v>
      </c>
      <c r="K26" s="71">
        <f>I26*J26</f>
        <v>16.64</v>
      </c>
    </row>
    <row r="27" spans="5:11">
      <c r="H27" s="71" t="s">
        <v>74</v>
      </c>
      <c r="I27" s="71">
        <v>5.3</v>
      </c>
      <c r="J27" s="71">
        <v>10.1</v>
      </c>
      <c r="K27" s="71">
        <f>I27*J27</f>
        <v>53.529999999999994</v>
      </c>
    </row>
    <row r="28" spans="5:11">
      <c r="K28">
        <f>SUM(K19:K27)</f>
        <v>625.23</v>
      </c>
    </row>
    <row r="29" spans="5:11">
      <c r="I29" s="71"/>
      <c r="J29" s="71"/>
      <c r="K29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S12" sqref="S1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3" si="0">N2</f>
        <v>0</v>
      </c>
      <c r="B2" s="4">
        <f t="shared" ref="B2:B13" si="1">Q2</f>
        <v>887.5</v>
      </c>
      <c r="C2" s="4">
        <f t="shared" ref="C2:C13" si="2">B2*1.2</f>
        <v>1065</v>
      </c>
      <c r="D2" s="4">
        <f t="shared" ref="D2:D13" si="3">C2*1.2</f>
        <v>1278</v>
      </c>
      <c r="E2" s="5">
        <f t="shared" ref="E2:E13" si="4">R2</f>
        <v>4700000</v>
      </c>
      <c r="F2" s="4">
        <f t="shared" ref="F2:F13" si="5">ROUND((E2/B2),0)</f>
        <v>5296</v>
      </c>
      <c r="G2" s="4">
        <f t="shared" ref="G2:G13" si="6">ROUND((E2/C2),0)</f>
        <v>4413</v>
      </c>
      <c r="H2" s="4">
        <f t="shared" ref="H2:H13" si="7">ROUND((E2/D2),0)</f>
        <v>3678</v>
      </c>
      <c r="I2" s="4">
        <f t="shared" ref="I2:I13" si="8">T2</f>
        <v>0</v>
      </c>
      <c r="J2" s="4">
        <f t="shared" ref="J2:J13" si="9">U2</f>
        <v>0</v>
      </c>
      <c r="K2" s="71"/>
      <c r="L2" s="71"/>
      <c r="M2" s="71"/>
      <c r="N2" s="71"/>
      <c r="O2" s="71">
        <v>0</v>
      </c>
      <c r="P2" s="71">
        <v>1065</v>
      </c>
      <c r="Q2" s="71">
        <f t="shared" ref="Q2:Q13" si="10">P2/1.2</f>
        <v>887.5</v>
      </c>
      <c r="R2" s="2">
        <v>4700000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892.5</v>
      </c>
      <c r="C3" s="4">
        <f t="shared" si="2"/>
        <v>1071</v>
      </c>
      <c r="D3" s="4">
        <f t="shared" si="3"/>
        <v>1285.2</v>
      </c>
      <c r="E3" s="5">
        <f t="shared" si="4"/>
        <v>5500000</v>
      </c>
      <c r="F3" s="4">
        <f t="shared" si="5"/>
        <v>6162</v>
      </c>
      <c r="G3" s="4">
        <f t="shared" si="6"/>
        <v>5135</v>
      </c>
      <c r="H3" s="4">
        <f t="shared" si="7"/>
        <v>4279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1071</v>
      </c>
      <c r="Q3" s="71">
        <f t="shared" si="10"/>
        <v>892.5</v>
      </c>
      <c r="R3" s="2">
        <v>5500000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/>
      <c r="D4" s="4"/>
      <c r="E4" s="5"/>
      <c r="F4" s="4"/>
      <c r="G4" s="4"/>
      <c r="H4" s="4"/>
      <c r="I4" s="4"/>
      <c r="J4" s="4"/>
      <c r="K4" s="71"/>
      <c r="L4" s="71"/>
      <c r="M4" s="71"/>
      <c r="N4" s="71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1646</v>
      </c>
      <c r="C5" s="4">
        <f t="shared" si="2"/>
        <v>1975.1999999999998</v>
      </c>
      <c r="D5" s="4">
        <f t="shared" si="3"/>
        <v>2370.2399999999998</v>
      </c>
      <c r="E5" s="5">
        <f t="shared" si="4"/>
        <v>8400000</v>
      </c>
      <c r="F5" s="4">
        <f t="shared" si="5"/>
        <v>5103</v>
      </c>
      <c r="G5" s="4">
        <f t="shared" si="6"/>
        <v>4253</v>
      </c>
      <c r="H5" s="4">
        <f t="shared" si="7"/>
        <v>3544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1646</v>
      </c>
      <c r="R5" s="2">
        <v>8400000</v>
      </c>
      <c r="S5" s="2" t="s">
        <v>109</v>
      </c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10" si="11">O8/1.2</f>
        <v>0</v>
      </c>
      <c r="Q8" s="71">
        <f t="shared" si="10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 t="shared" si="11"/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ref="A14:A15" si="12">N14</f>
        <v>0</v>
      </c>
      <c r="B14" s="4">
        <f t="shared" ref="B14:B15" si="13">Q14</f>
        <v>0</v>
      </c>
      <c r="C14" s="4">
        <f t="shared" ref="C14:C15" si="14">B14*1.2</f>
        <v>0</v>
      </c>
      <c r="D14" s="4">
        <f t="shared" ref="D14:D15" si="15">C14*1.2</f>
        <v>0</v>
      </c>
      <c r="E14" s="5">
        <f t="shared" ref="E14:E15" si="16">R14</f>
        <v>0</v>
      </c>
      <c r="F14" s="4" t="e">
        <f t="shared" ref="F14:F15" si="17">ROUND((E14/B14),0)</f>
        <v>#DIV/0!</v>
      </c>
      <c r="G14" s="4" t="e">
        <f t="shared" ref="G14:G15" si="18">ROUND((E14/C14),0)</f>
        <v>#DIV/0!</v>
      </c>
      <c r="H14" s="4" t="e">
        <f t="shared" ref="H14:H15" si="19">ROUND((E14/D14),0)</f>
        <v>#DIV/0!</v>
      </c>
      <c r="I14" s="4">
        <f t="shared" ref="I14:I15" si="20">T14</f>
        <v>0</v>
      </c>
      <c r="J14" s="4">
        <f t="shared" ref="J14:J15" si="21">U14</f>
        <v>0</v>
      </c>
      <c r="O14" s="71">
        <v>0</v>
      </c>
      <c r="P14" s="71">
        <f t="shared" ref="P14:P16" si="22">O14/1.2</f>
        <v>0</v>
      </c>
      <c r="Q14" s="71">
        <f t="shared" ref="Q14:Q18" si="23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 s="71">
        <v>0</v>
      </c>
      <c r="P15" s="71">
        <f t="shared" si="22"/>
        <v>0</v>
      </c>
      <c r="Q15" s="71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 s="71">
        <v>0</v>
      </c>
      <c r="P16" s="71">
        <f t="shared" si="22"/>
        <v>0</v>
      </c>
      <c r="Q16" s="71">
        <f t="shared" si="23"/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 s="71">
        <v>0</v>
      </c>
      <c r="P17" s="71">
        <f>O17/1.2</f>
        <v>0</v>
      </c>
      <c r="Q17" s="71">
        <f t="shared" si="23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 s="71">
        <v>0</v>
      </c>
      <c r="P18" s="71">
        <f>O18/1.2</f>
        <v>0</v>
      </c>
      <c r="Q18" s="71">
        <f t="shared" si="23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I2" sqref="I2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zoomScale="85" zoomScaleNormal="85" workbookViewId="0">
      <selection activeCell="J7" sqref="J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2024-08-22T09:04:56Z</dcterms:modified>
</cp:coreProperties>
</file>