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BOM\Lokhandwalal\Suman Sharma\"/>
    </mc:Choice>
  </mc:AlternateContent>
  <xr:revisionPtr revIDLastSave="0" documentId="13_ncr:1_{A7404306-5E4F-4708-A134-7B78E98F4FF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U5" i="4" l="1"/>
  <c r="U6" i="4"/>
  <c r="U7" i="4"/>
  <c r="U4" i="4"/>
  <c r="O24" i="4" l="1"/>
  <c r="J19" i="4"/>
  <c r="P6" i="4" l="1"/>
  <c r="P5" i="4"/>
  <c r="I21" i="4"/>
  <c r="H21" i="4"/>
  <c r="J21" i="4" l="1"/>
  <c r="J22" i="4" s="1"/>
  <c r="J23" i="4" s="1"/>
  <c r="Q12" i="4"/>
  <c r="P12" i="4"/>
  <c r="P11" i="4"/>
  <c r="Q11" i="4" s="1"/>
  <c r="Q10" i="4"/>
  <c r="P10" i="4"/>
  <c r="P9" i="4"/>
  <c r="Q9" i="4" s="1"/>
  <c r="Q8" i="4"/>
  <c r="P8" i="4"/>
  <c r="P7" i="4"/>
  <c r="Q7" i="4" s="1"/>
  <c r="Q6" i="4"/>
  <c r="Q5" i="4"/>
  <c r="Q4" i="4"/>
  <c r="P3" i="4"/>
  <c r="P2" i="4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<sst xmlns="http://schemas.openxmlformats.org/spreadsheetml/2006/main" count="28" uniqueCount="25">
  <si>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</si>
  <si>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</si>
  <si>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</si>
  <si>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</si>
  <si>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</si>
  <si>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</si>
  <si>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</si>
  <si>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</si>
  <si>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</si>
  <si>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</si>
  <si>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</si>
  <si>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</si>
  <si>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</si>
  <si>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Residential Flat No. /803804, 8th Floor, Wing - E, Abhishek Apartment, Village - Varsova, Andheri West, Mumbai, State - Maharashtra, India</t>
  </si>
  <si>
    <t>oc  = 1998 for wing C2</t>
  </si>
  <si>
    <t>bua</t>
  </si>
  <si>
    <t>rate</t>
  </si>
  <si>
    <t>fnv</t>
  </si>
  <si>
    <t>08.11.23</t>
  </si>
  <si>
    <t>12.06.24</t>
  </si>
  <si>
    <t>08.12.23</t>
  </si>
  <si>
    <t>ca</t>
  </si>
  <si>
    <t>mca</t>
  </si>
  <si>
    <t>stilt</t>
  </si>
  <si>
    <t>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</si>
</sst>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467981</xdr:colOff>
      <xdr:row>48</xdr:row>
      <xdr:rowOff>1212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0287C5-2DD2-4F62-B453-924EA6FFE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002381" cy="86880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334613</xdr:colOff>
      <xdr:row>51</xdr:row>
      <xdr:rowOff>86933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D86C83-64B9-44EA-9DA5-E67939E97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869013" cy="86594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29</xdr:col>
      <xdr:colOff>409575</xdr:colOff>
      <xdr:row>44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56423B-2570-42E5-B914-A46C73C7B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8087975" cy="83153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30</xdr:col>
      <xdr:colOff>409575</xdr:colOff>
      <xdr:row>46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331D81-60B4-4F9E-B143-83D7A59BB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8087975" cy="8343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29</xdr:col>
      <xdr:colOff>409575</xdr:colOff>
      <xdr:row>49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211CF7-EFCE-458D-B448-23C4063B7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18087975" cy="814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zoomScaleNormal="100" workbookViewId="0">
      <selection activeCell="H29" sqref="H29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</cols>
  <sheetData>
    <row r="1" spans="1:21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1" x14ac:dyDescent="0.25">
      <c r="A2" s="4">
        <f t="shared" ref="A2:A15" si="0">N2</f>
        <v>0</v>
      </c>
      <c r="B2" s="4">
        <f t="shared" ref="B2:B15" si="1">Q2</f>
        <v>1000</v>
      </c>
      <c r="C2" s="4">
        <f>B2*1.2</f>
        <v>1200</v>
      </c>
      <c r="D2" s="4">
        <f t="shared" ref="D2:D13" si="2">C2*1.2</f>
        <v>1440</v>
      </c>
      <c r="E2" s="5">
        <f t="shared" ref="E2:E13" si="3">R2</f>
        <v>42500000</v>
      </c>
      <c r="F2" s="10">
        <f t="shared" ref="F2:F13" si="4">ROUND((E2/B2),0)</f>
        <v>42500</v>
      </c>
      <c r="G2" s="15">
        <f t="shared" ref="G2:G13" si="5">ROUND((E2/C2),0)</f>
        <v>35417</v>
      </c>
      <c r="H2" s="10">
        <f t="shared" ref="H2:H13" si="6">ROUND((E2/D2),0)</f>
        <v>29514</v>
      </c>
      <c r="I2" s="4" t="e">
        <f>#REF!</f>
        <v>#REF!</v>
      </c>
      <c r="J2" s="4">
        <f t="shared" ref="J2:J13" si="7">S2</f>
        <v>0</v>
      </c>
      <c r="O2">
        <v>0</v>
      </c>
      <c r="P2">
        <f t="shared" ref="P2:P12" si="8">O2/1.2</f>
        <v>0</v>
      </c>
      <c r="Q2">
        <v>1000</v>
      </c>
      <c r="R2" s="2">
        <v>42500000</v>
      </c>
      <c r="S2" s="8"/>
      <c r="T2" s="8"/>
    </row>
    <row r="3" spans="1:21" x14ac:dyDescent="0.25">
      <c r="A3" s="4">
        <f t="shared" si="0"/>
        <v>0</v>
      </c>
      <c r="B3" s="4">
        <f t="shared" si="1"/>
        <v>1192</v>
      </c>
      <c r="C3" s="4">
        <f t="shared" ref="C3:C15" si="9">B3*1.2</f>
        <v>1430.3999999999999</v>
      </c>
      <c r="D3" s="4">
        <f t="shared" si="2"/>
        <v>1716.4799999999998</v>
      </c>
      <c r="E3" s="5">
        <f t="shared" si="3"/>
        <v>50100000</v>
      </c>
      <c r="F3" s="10">
        <f t="shared" si="4"/>
        <v>42030</v>
      </c>
      <c r="G3" s="15">
        <f t="shared" si="5"/>
        <v>35025</v>
      </c>
      <c r="H3" s="10">
        <f t="shared" si="6"/>
        <v>29188</v>
      </c>
      <c r="I3" s="4" t="e">
        <f>#REF!</f>
        <v>#REF!</v>
      </c>
      <c r="J3" s="4">
        <f t="shared" si="7"/>
        <v>0</v>
      </c>
      <c r="O3">
        <v>0</v>
      </c>
      <c r="P3">
        <f t="shared" si="8"/>
        <v>0</v>
      </c>
      <c r="Q3">
        <v>1192</v>
      </c>
      <c r="R3" s="2">
        <v>50100000</v>
      </c>
      <c r="S3" s="8"/>
      <c r="T3" s="8"/>
    </row>
    <row r="4" spans="1:21" x14ac:dyDescent="0.25">
      <c r="A4" s="4">
        <f t="shared" si="0"/>
        <v>0</v>
      </c>
      <c r="B4" s="4">
        <f t="shared" si="1"/>
        <v>732.5</v>
      </c>
      <c r="C4" s="4">
        <f t="shared" si="9"/>
        <v>879</v>
      </c>
      <c r="D4" s="4">
        <f t="shared" si="2"/>
        <v>1054.8</v>
      </c>
      <c r="E4" s="5">
        <f t="shared" si="3"/>
        <v>26500000</v>
      </c>
      <c r="F4" s="10">
        <f t="shared" si="4"/>
        <v>36177</v>
      </c>
      <c r="G4" s="15">
        <f t="shared" si="5"/>
        <v>30148</v>
      </c>
      <c r="H4" s="10">
        <f t="shared" si="6"/>
        <v>25123</v>
      </c>
      <c r="I4" s="4" t="e">
        <f>#REF!</f>
        <v>#REF!</v>
      </c>
      <c r="J4" s="4" t="str">
        <f t="shared" si="7"/>
        <v>08.11.23</v>
      </c>
      <c r="O4">
        <v>0</v>
      </c>
      <c r="P4">
        <v>879</v>
      </c>
      <c r="Q4">
        <f t="shared" ref="Q4:Q12" si="10">P4/1.2</f>
        <v>732.5</v>
      </c>
      <c r="R4" s="2">
        <v>26500000</v>
      </c>
      <c r="S4" s="8" t="s">
        <v>18</v>
      </c>
      <c r="T4" s="8"/>
      <c r="U4">
        <f>G4*1.2</f>
        <v>36177.599999999999</v>
      </c>
    </row>
    <row r="5" spans="1:21" x14ac:dyDescent="0.25">
      <c r="A5" s="4">
        <f t="shared" si="0"/>
        <v>0</v>
      </c>
      <c r="B5" s="4">
        <f t="shared" si="1"/>
        <v>972.79650000000004</v>
      </c>
      <c r="C5" s="4">
        <f t="shared" si="9"/>
        <v>1167.3558</v>
      </c>
      <c r="D5" s="4">
        <f t="shared" si="2"/>
        <v>1400.8269600000001</v>
      </c>
      <c r="E5" s="5">
        <f t="shared" si="3"/>
        <v>38500000</v>
      </c>
      <c r="F5" s="10">
        <f t="shared" si="4"/>
        <v>39577</v>
      </c>
      <c r="G5" s="10">
        <f t="shared" si="5"/>
        <v>32981</v>
      </c>
      <c r="H5" s="10">
        <f t="shared" si="6"/>
        <v>27484</v>
      </c>
      <c r="I5" s="4" t="e">
        <f>#REF!</f>
        <v>#REF!</v>
      </c>
      <c r="J5" s="4" t="str">
        <f t="shared" si="7"/>
        <v>12.06.24</v>
      </c>
      <c r="O5">
        <v>0</v>
      </c>
      <c r="P5">
        <f>108.45*10.764</f>
        <v>1167.3558</v>
      </c>
      <c r="Q5">
        <f t="shared" si="10"/>
        <v>972.79650000000004</v>
      </c>
      <c r="R5" s="2">
        <v>38500000</v>
      </c>
      <c r="S5" s="8" t="s">
        <v>19</v>
      </c>
      <c r="T5" s="8"/>
      <c r="U5">
        <f t="shared" ref="U5:U7" si="11">G5*1.2</f>
        <v>39577.199999999997</v>
      </c>
    </row>
    <row r="6" spans="1:21" x14ac:dyDescent="0.25">
      <c r="A6" s="4">
        <f t="shared" si="0"/>
        <v>0</v>
      </c>
      <c r="B6" s="4">
        <f t="shared" si="1"/>
        <v>758.86199999999997</v>
      </c>
      <c r="C6" s="4">
        <f t="shared" si="9"/>
        <v>910.63439999999991</v>
      </c>
      <c r="D6" s="4">
        <f t="shared" si="2"/>
        <v>1092.7612799999999</v>
      </c>
      <c r="E6" s="5">
        <f t="shared" si="3"/>
        <v>26000000</v>
      </c>
      <c r="F6" s="10">
        <f t="shared" si="4"/>
        <v>34262</v>
      </c>
      <c r="G6" s="15">
        <f t="shared" si="5"/>
        <v>28552</v>
      </c>
      <c r="H6" s="10">
        <f t="shared" si="6"/>
        <v>23793</v>
      </c>
      <c r="I6" s="4" t="e">
        <f>#REF!</f>
        <v>#REF!</v>
      </c>
      <c r="J6" s="4" t="str">
        <f t="shared" si="7"/>
        <v>08.12.23</v>
      </c>
      <c r="O6">
        <v>0</v>
      </c>
      <c r="P6">
        <f>84.6*10.764</f>
        <v>910.63439999999991</v>
      </c>
      <c r="Q6">
        <f t="shared" si="10"/>
        <v>758.86199999999997</v>
      </c>
      <c r="R6" s="2">
        <v>26000000</v>
      </c>
      <c r="S6" s="8" t="s">
        <v>20</v>
      </c>
      <c r="T6" s="8"/>
      <c r="U6">
        <f t="shared" si="11"/>
        <v>34262.400000000001</v>
      </c>
    </row>
    <row r="7" spans="1:21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10" t="e">
        <f t="shared" si="4"/>
        <v>#DIV/0!</v>
      </c>
      <c r="G7" s="10" t="e">
        <f t="shared" si="5"/>
        <v>#DIV/0!</v>
      </c>
      <c r="H7" s="10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0"/>
        <v>0</v>
      </c>
      <c r="R7" s="2">
        <v>0</v>
      </c>
      <c r="S7" s="8"/>
      <c r="T7" s="8"/>
      <c r="U7" t="e">
        <f t="shared" si="11"/>
        <v>#DIV/0!</v>
      </c>
    </row>
    <row r="8" spans="1:21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0" t="e">
        <f t="shared" si="4"/>
        <v>#DIV/0!</v>
      </c>
      <c r="G8" s="10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  <c r="S8" s="8"/>
      <c r="T8" s="8"/>
    </row>
    <row r="9" spans="1:21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  <c r="S9" s="8"/>
      <c r="T9" s="8"/>
    </row>
    <row r="10" spans="1:21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10"/>
        <v>0</v>
      </c>
      <c r="R10" s="2">
        <v>0</v>
      </c>
      <c r="S10" s="8"/>
      <c r="T10" s="8"/>
    </row>
    <row r="11" spans="1:21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5">
        <f t="shared" si="3"/>
        <v>0</v>
      </c>
      <c r="F11" s="10" t="e">
        <f t="shared" si="4"/>
        <v>#DIV/0!</v>
      </c>
      <c r="G11" s="10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10"/>
        <v>0</v>
      </c>
      <c r="R11" s="2">
        <v>0</v>
      </c>
      <c r="S11" s="8"/>
      <c r="T11" s="8"/>
    </row>
    <row r="12" spans="1:21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10"/>
        <v>0</v>
      </c>
      <c r="R12" s="2">
        <v>0</v>
      </c>
      <c r="S12" s="8"/>
      <c r="T12" s="8"/>
    </row>
    <row r="13" spans="1:21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2">O13/1.2</f>
        <v>0</v>
      </c>
      <c r="Q13">
        <f t="shared" ref="Q13" si="13">P13/1.2</f>
        <v>0</v>
      </c>
      <c r="R13" s="2">
        <v>0</v>
      </c>
      <c r="S13" s="8"/>
      <c r="T13" s="8"/>
    </row>
    <row r="14" spans="1:21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4">C14*1.2</f>
        <v>0</v>
      </c>
      <c r="E14" s="5">
        <f t="shared" ref="E14:E15" si="15">R14</f>
        <v>0</v>
      </c>
      <c r="F14" s="10" t="e">
        <f t="shared" ref="F14:F15" si="16">ROUND((E14/B14),0)</f>
        <v>#DIV/0!</v>
      </c>
      <c r="G14" s="10" t="e">
        <f t="shared" ref="G14:G15" si="17">ROUND((E14/C14),0)</f>
        <v>#DIV/0!</v>
      </c>
      <c r="H14" s="4" t="e">
        <f t="shared" ref="H14:H15" si="18">ROUND((E14/D14),0)</f>
        <v>#DIV/0!</v>
      </c>
      <c r="I14" s="4" t="e">
        <f>#REF!</f>
        <v>#REF!</v>
      </c>
      <c r="J14" s="4">
        <f t="shared" ref="J14:J15" si="19">S14</f>
        <v>0</v>
      </c>
      <c r="O14">
        <v>0</v>
      </c>
      <c r="P14">
        <f t="shared" ref="P14:P15" si="20">O14/1.2</f>
        <v>0</v>
      </c>
      <c r="Q14">
        <f t="shared" ref="Q14:Q15" si="21">P14/1.2</f>
        <v>0</v>
      </c>
      <c r="R14" s="2">
        <v>0</v>
      </c>
      <c r="S14" s="8"/>
      <c r="T14" s="8"/>
    </row>
    <row r="15" spans="1:21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4"/>
        <v>0</v>
      </c>
      <c r="E15" s="5">
        <f t="shared" si="15"/>
        <v>0</v>
      </c>
      <c r="F15" s="10" t="e">
        <f t="shared" si="16"/>
        <v>#DIV/0!</v>
      </c>
      <c r="G15" s="4" t="e">
        <f t="shared" si="17"/>
        <v>#DIV/0!</v>
      </c>
      <c r="H15" s="4" t="e">
        <f t="shared" si="18"/>
        <v>#DIV/0!</v>
      </c>
      <c r="I15" s="4" t="e">
        <f>#REF!</f>
        <v>#REF!</v>
      </c>
      <c r="J15" s="4">
        <f t="shared" si="19"/>
        <v>0</v>
      </c>
      <c r="O15">
        <v>0</v>
      </c>
      <c r="P15">
        <f t="shared" si="20"/>
        <v>0</v>
      </c>
      <c r="Q15">
        <f t="shared" si="21"/>
        <v>0</v>
      </c>
      <c r="R15" s="2">
        <v>0</v>
      </c>
      <c r="S15" s="8"/>
      <c r="T15" s="8"/>
    </row>
    <row r="17" spans="7:24" x14ac:dyDescent="0.25">
      <c r="G17" t="s">
        <v>13</v>
      </c>
    </row>
    <row r="18" spans="7:24" x14ac:dyDescent="0.25">
      <c r="G18" t="s">
        <v>23</v>
      </c>
      <c r="H18">
        <v>803</v>
      </c>
      <c r="I18">
        <v>804</v>
      </c>
      <c r="J18" t="s">
        <v>24</v>
      </c>
    </row>
    <row r="19" spans="7:24" x14ac:dyDescent="0.25">
      <c r="G19" t="s">
        <v>15</v>
      </c>
      <c r="H19">
        <v>470</v>
      </c>
      <c r="I19">
        <v>470</v>
      </c>
      <c r="J19">
        <f>I19+H19</f>
        <v>940</v>
      </c>
    </row>
    <row r="20" spans="7:24" x14ac:dyDescent="0.25">
      <c r="G20" t="s">
        <v>16</v>
      </c>
      <c r="H20">
        <v>31800</v>
      </c>
      <c r="I20">
        <v>31800</v>
      </c>
    </row>
    <row r="21" spans="7:24" x14ac:dyDescent="0.25">
      <c r="G21" t="s">
        <v>17</v>
      </c>
      <c r="H21">
        <f>H20*H19</f>
        <v>14946000</v>
      </c>
      <c r="I21">
        <f>I20*I19</f>
        <v>14946000</v>
      </c>
      <c r="J21">
        <f>I21+H21</f>
        <v>29892000</v>
      </c>
    </row>
    <row r="22" spans="7:24" x14ac:dyDescent="0.25">
      <c r="G22" s="6"/>
      <c r="H22" s="6"/>
      <c r="J22">
        <f>J21*90%</f>
        <v>26902800</v>
      </c>
      <c r="N22" t="s">
        <v>21</v>
      </c>
      <c r="O22">
        <v>884</v>
      </c>
    </row>
    <row r="23" spans="7:24" x14ac:dyDescent="0.25">
      <c r="J23">
        <f>J22*75%</f>
        <v>20177100</v>
      </c>
      <c r="O23">
        <v>26000</v>
      </c>
    </row>
    <row r="24" spans="7:24" x14ac:dyDescent="0.25">
      <c r="O24">
        <f>O23*O22</f>
        <v>22984000</v>
      </c>
      <c r="P24" s="11"/>
      <c r="Q24" s="11"/>
      <c r="R24" s="13"/>
      <c r="T24" s="11"/>
      <c r="U24" s="11"/>
      <c r="V24" s="11"/>
      <c r="W24" s="11"/>
      <c r="X24" s="11"/>
    </row>
    <row r="25" spans="7:24" x14ac:dyDescent="0.25">
      <c r="G25" s="15" t="s">
        <v>14</v>
      </c>
      <c r="H25" s="11"/>
      <c r="P25" s="11"/>
      <c r="Q25" s="14"/>
      <c r="R25" s="14"/>
      <c r="T25" s="14"/>
      <c r="U25" s="14"/>
      <c r="V25" s="11"/>
      <c r="W25" s="11"/>
      <c r="X25" s="11"/>
    </row>
    <row r="26" spans="7:24" x14ac:dyDescent="0.25">
      <c r="G26" s="11"/>
      <c r="H26" s="11"/>
      <c r="J26" t="s">
        <v>22</v>
      </c>
      <c r="P26" s="11"/>
      <c r="Q26" s="11"/>
      <c r="R26" s="11"/>
      <c r="T26" s="11"/>
      <c r="U26" s="11"/>
      <c r="V26" s="11"/>
      <c r="W26" s="11"/>
      <c r="X26" s="11"/>
    </row>
    <row r="27" spans="7:24" x14ac:dyDescent="0.25">
      <c r="J27">
        <v>9.75</v>
      </c>
      <c r="N27">
        <v>23.55</v>
      </c>
      <c r="P27" s="11"/>
      <c r="Q27" s="11"/>
      <c r="R27" s="11"/>
      <c r="T27" s="11"/>
      <c r="U27" s="11"/>
      <c r="V27" s="11"/>
      <c r="W27" s="11"/>
      <c r="X27" s="11"/>
    </row>
    <row r="28" spans="7:24" x14ac:dyDescent="0.25">
      <c r="J28">
        <v>6.58</v>
      </c>
      <c r="N28">
        <v>6.67</v>
      </c>
      <c r="P28" s="11"/>
      <c r="Q28" s="11"/>
      <c r="R28" s="12"/>
      <c r="T28" s="12"/>
      <c r="U28" s="12"/>
      <c r="V28" s="11"/>
      <c r="W28" s="11"/>
      <c r="X28" s="11"/>
    </row>
    <row r="29" spans="7:24" x14ac:dyDescent="0.25">
      <c r="P29" s="11"/>
      <c r="Q29" s="11"/>
      <c r="R29" s="11"/>
      <c r="T29" s="11"/>
      <c r="U29" s="11"/>
      <c r="V29" s="11"/>
      <c r="W29" s="11"/>
      <c r="X29" s="11"/>
    </row>
    <row r="30" spans="7:24" x14ac:dyDescent="0.25">
      <c r="P30" s="11"/>
      <c r="Q30" s="11"/>
      <c r="R30" s="11"/>
      <c r="T30" s="11"/>
      <c r="U30" s="11"/>
      <c r="V30" s="11"/>
      <c r="W30" s="11"/>
      <c r="X30" s="11"/>
    </row>
    <row r="31" spans="7:24" x14ac:dyDescent="0.25">
      <c r="P31" s="11"/>
      <c r="Q31" s="11"/>
      <c r="R31" s="11"/>
      <c r="T31" s="11"/>
      <c r="U31" s="11"/>
      <c r="V31" s="11"/>
      <c r="W31" s="11"/>
      <c r="X31" s="11"/>
    </row>
    <row r="32" spans="7:24" x14ac:dyDescent="0.25">
      <c r="P32" s="11"/>
      <c r="Q32" s="11"/>
      <c r="R32" s="11"/>
      <c r="S32" s="6"/>
      <c r="T32" s="11"/>
      <c r="U32" s="11"/>
      <c r="V32" s="11"/>
      <c r="W32" s="11"/>
      <c r="X32" s="11"/>
    </row>
    <row r="33" spans="16:24" x14ac:dyDescent="0.25">
      <c r="P33" s="11"/>
      <c r="Q33" s="11"/>
      <c r="R33" s="11"/>
      <c r="S33" s="6"/>
      <c r="T33" s="11"/>
      <c r="U33" s="11"/>
      <c r="V33" s="11"/>
      <c r="W33" s="11"/>
      <c r="X33" s="11"/>
    </row>
    <row r="34" spans="16:24" x14ac:dyDescent="0.25">
      <c r="Q34" s="11"/>
      <c r="R34" s="11"/>
    </row>
    <row r="35" spans="16:24" x14ac:dyDescent="0.25">
      <c r="Q35" s="11"/>
      <c r="R35" s="11"/>
      <c r="T35" s="6"/>
    </row>
    <row r="36" spans="16:24" x14ac:dyDescent="0.25">
      <c r="P36" s="11"/>
      <c r="Q36" s="11"/>
      <c r="R36" s="11"/>
      <c r="S36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2024-08-23T06:03:16Z</dcterms:modified>
</cp:coreProperties>
</file>