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  <c r="N9" i="1"/>
  <c r="N7" i="1"/>
  <c r="O8" i="1"/>
  <c r="M11" i="1"/>
  <c r="M10" i="1"/>
  <c r="E17" i="1" l="1"/>
  <c r="C17" i="1"/>
  <c r="F17" i="1" s="1"/>
  <c r="B17" i="1"/>
  <c r="E16" i="1"/>
  <c r="C16" i="1"/>
  <c r="F16" i="1" s="1"/>
  <c r="B16" i="1"/>
  <c r="M9" i="1"/>
  <c r="G4" i="1" l="1"/>
  <c r="J2" i="1"/>
  <c r="H3" i="1"/>
  <c r="G2" i="1"/>
  <c r="G3" i="1"/>
  <c r="G6" i="1"/>
  <c r="G1" i="1"/>
  <c r="F3" i="1"/>
</calcChain>
</file>

<file path=xl/sharedStrings.xml><?xml version="1.0" encoding="utf-8"?>
<sst xmlns="http://schemas.openxmlformats.org/spreadsheetml/2006/main" count="16" uniqueCount="15">
  <si>
    <t>Phase 1</t>
  </si>
  <si>
    <t>Tower 2</t>
  </si>
  <si>
    <t xml:space="preserve">3202/32nd </t>
  </si>
  <si>
    <t>Shweta Ghosalkar</t>
  </si>
  <si>
    <t>Carpet</t>
  </si>
  <si>
    <t>Other</t>
  </si>
  <si>
    <t>1 car Park</t>
  </si>
  <si>
    <t>Index</t>
  </si>
  <si>
    <t>BU</t>
  </si>
  <si>
    <t>Challan</t>
  </si>
  <si>
    <t>1st</t>
  </si>
  <si>
    <t>Schedule</t>
  </si>
  <si>
    <t>Plan</t>
  </si>
  <si>
    <t>CC</t>
  </si>
  <si>
    <t>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</si>
</sst>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">
    <xf numFmtId="0" fontId="0" fillId="0" borderId="0" xfId="0"/>
    <xf numFmtId="0" fontId="1" fillId="0" borderId="0" xfId="0" applyFont="1"/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workbookViewId="0">
      <selection activeCell="N8" sqref="N8"/>
    </sheetView>
  </sheetViews>
  <sheetFormatPr defaultRowHeight="15" x14ac:dyDescent="0.25"/>
  <cols>
    <col min="13" max="13" width="14.28515625" bestFit="1" customWidth="1"/>
    <col min="14" max="14" width="12.5703125" bestFit="1" customWidth="1"/>
    <col min="15" max="15" width="10" bestFit="1" customWidth="1"/>
  </cols>
  <sheetData>
    <row r="1" spans="1:21" x14ac:dyDescent="0.25">
      <c r="A1" t="s">
        <v>0</v>
      </c>
      <c r="E1" t="s">
        <v>4</v>
      </c>
      <c r="F1">
        <v>70.099999999999994</v>
      </c>
      <c r="G1">
        <f>F1*10.764</f>
        <v>754.55639999999994</v>
      </c>
      <c r="H1">
        <v>755</v>
      </c>
      <c r="J1">
        <v>800</v>
      </c>
      <c r="T1">
        <v>4</v>
      </c>
      <c r="U1" t="s">
        <v>7</v>
      </c>
    </row>
    <row r="2" spans="1:21" x14ac:dyDescent="0.25">
      <c r="A2" t="s">
        <v>1</v>
      </c>
      <c r="E2" t="s">
        <v>5</v>
      </c>
      <c r="F2">
        <v>4.16</v>
      </c>
      <c r="G2">
        <f t="shared" ref="G2:G6" si="0">F2*10.764</f>
        <v>44.778239999999997</v>
      </c>
      <c r="H2">
        <v>45</v>
      </c>
      <c r="J2">
        <f>J1*1.1</f>
        <v>880.00000000000011</v>
      </c>
      <c r="T2">
        <v>6</v>
      </c>
      <c r="U2" t="s">
        <v>9</v>
      </c>
    </row>
    <row r="3" spans="1:21" x14ac:dyDescent="0.25">
      <c r="A3" t="s">
        <v>2</v>
      </c>
      <c r="F3">
        <f>SUM(F1:F2)</f>
        <v>74.259999999999991</v>
      </c>
      <c r="G3">
        <f t="shared" si="0"/>
        <v>799.33463999999981</v>
      </c>
      <c r="H3">
        <f>SUM(H1:H2)</f>
        <v>800</v>
      </c>
      <c r="T3">
        <v>18</v>
      </c>
      <c r="U3" t="s">
        <v>10</v>
      </c>
    </row>
    <row r="4" spans="1:21" x14ac:dyDescent="0.25">
      <c r="A4" t="s">
        <v>3</v>
      </c>
      <c r="E4" s="1" t="s">
        <v>5</v>
      </c>
      <c r="F4" s="1">
        <v>3</v>
      </c>
      <c r="G4" s="1">
        <f>F4*10.764</f>
        <v>32.292000000000002</v>
      </c>
      <c r="T4">
        <v>59</v>
      </c>
      <c r="U4" t="s">
        <v>11</v>
      </c>
    </row>
    <row r="5" spans="1:21" x14ac:dyDescent="0.25">
      <c r="T5">
        <v>64</v>
      </c>
      <c r="U5" t="s">
        <v>12</v>
      </c>
    </row>
    <row r="6" spans="1:21" x14ac:dyDescent="0.25">
      <c r="A6" t="s">
        <v>6</v>
      </c>
      <c r="E6" t="s">
        <v>8</v>
      </c>
      <c r="F6">
        <v>81.686000000000007</v>
      </c>
      <c r="G6">
        <f t="shared" si="0"/>
        <v>879.26810399999999</v>
      </c>
      <c r="M6" s="2"/>
      <c r="N6" s="2"/>
      <c r="O6" s="2"/>
      <c r="T6">
        <v>72</v>
      </c>
      <c r="U6" t="s">
        <v>13</v>
      </c>
    </row>
    <row r="7" spans="1:21" x14ac:dyDescent="0.25">
      <c r="M7" s="2">
        <v>800</v>
      </c>
      <c r="N7" s="2">
        <f>M7*1.1</f>
        <v>880.00000000000011</v>
      </c>
      <c r="O7" s="2"/>
      <c r="T7">
        <v>78</v>
      </c>
      <c r="U7" t="s">
        <v>14</v>
      </c>
    </row>
    <row r="8" spans="1:21" x14ac:dyDescent="0.25">
      <c r="M8" s="2">
        <v>22500</v>
      </c>
      <c r="N8" s="2">
        <v>3000</v>
      </c>
      <c r="O8" s="2">
        <f>M8-N8</f>
        <v>19500</v>
      </c>
    </row>
    <row r="9" spans="1:21" x14ac:dyDescent="0.25">
      <c r="M9" s="2">
        <f>M8*M7</f>
        <v>18000000</v>
      </c>
      <c r="N9" s="2">
        <f>N8*N7</f>
        <v>2640000.0000000005</v>
      </c>
      <c r="O9" s="2"/>
    </row>
    <row r="10" spans="1:21" x14ac:dyDescent="0.25">
      <c r="M10" s="2">
        <f>M9*98%</f>
        <v>17640000</v>
      </c>
      <c r="N10" s="2"/>
      <c r="O10" s="2"/>
    </row>
    <row r="11" spans="1:21" x14ac:dyDescent="0.25">
      <c r="M11" s="2">
        <f>M9*80%</f>
        <v>14400000</v>
      </c>
      <c r="N11" s="2"/>
      <c r="O11" s="2"/>
    </row>
    <row r="12" spans="1:21" x14ac:dyDescent="0.25">
      <c r="M12" s="2"/>
      <c r="N12" s="2"/>
      <c r="O12" s="2"/>
    </row>
    <row r="13" spans="1:21" x14ac:dyDescent="0.25">
      <c r="M13" s="2">
        <f>M9*0.03/12</f>
        <v>45000</v>
      </c>
      <c r="N13" s="2"/>
      <c r="O13" s="2"/>
    </row>
    <row r="16" spans="1:21" x14ac:dyDescent="0.25">
      <c r="A16">
        <v>74.260000000000005</v>
      </c>
      <c r="B16">
        <f>A16*10.764</f>
        <v>799.33464000000004</v>
      </c>
      <c r="C16">
        <f>B16*1.1</f>
        <v>879.26810400000011</v>
      </c>
      <c r="D16">
        <v>17703338</v>
      </c>
      <c r="E16">
        <f>D16/B16</f>
        <v>22147.592652809341</v>
      </c>
      <c r="F16">
        <f>D16/C16</f>
        <v>20134.175138917581</v>
      </c>
    </row>
    <row r="17" spans="1:6" x14ac:dyDescent="0.25">
      <c r="A17">
        <v>85.25</v>
      </c>
      <c r="B17">
        <f>A17*10.764</f>
        <v>917.63099999999997</v>
      </c>
      <c r="C17">
        <f>B17*1.1</f>
        <v>1009.3941000000001</v>
      </c>
      <c r="D17">
        <v>20045806</v>
      </c>
      <c r="E17">
        <f>D17/B17</f>
        <v>21845.170880233996</v>
      </c>
      <c r="F17">
        <f>D17/C17</f>
        <v>19859.246254758174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2024-08-23T10:43:27Z</dcterms:modified>
</cp:coreProperties>
</file>