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Dineshkumar Champalal Jain\"/>
    </mc:Choice>
  </mc:AlternateContent>
  <xr:revisionPtr revIDLastSave="0" documentId="13_ncr:1_{8EE3BC04-D499-442D-8DEF-43C22AE4D597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<sst xmlns="http://schemas.openxmlformats.org/spreadsheetml/2006/main" count="130" uniqueCount="88">
  <si>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</si>
  <si>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</si>
  <si>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</si>
  <si>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</si>
  <si>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</si>
  <si>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</si>
  <si>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</si>
  <si>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</si>
  <si>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</si>
  <si>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</si>
  <si>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</si>
  <si>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</si>
  <si>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</si>
  <si>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</si>
  <si>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</si>
  <si>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</si>
  <si>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</si>
  <si>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</si>
  <si>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</si>
  <si>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</si>
  <si>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</si>
  <si>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</si>
  <si>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</si>
  <si>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</si>
  <si>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</si>
  <si>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</si>
  <si>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</si>
  <si>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</si>
  <si>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</si>
  <si>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</si>
  <si>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</si>
  <si>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</si>
  <si>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</si>
  <si>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</si>
  <si>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</si>
  <si>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</si>
  <si>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</si>
  <si>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</si>
  <si>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</si>
  <si>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</si>
  <si>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</si>
  <si>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</si>
  <si>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</si>
  <si>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</si>
  <si>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</si>
  <si>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</si>
  <si>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</si>
  <si>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</si>
  <si>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</si>
  <si>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</si>
  <si>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</si>
  <si>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</si>
  <si>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</si>
  <si>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</si>
  <si>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</si>
  <si>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</si>
  <si>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</si>
  <si>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</si>
  <si>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</si>
  <si>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</si>
  <si>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</si>
  <si>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</si>
  <si>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</si>
  <si>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</si>
  <si>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</si>
  <si>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</si>
  <si>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</si>
  <si>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</si>
  <si>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</si>
  <si>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</si>
  <si>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</si>
  <si>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</si>
  <si>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</si>
  <si>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</si>
  <si>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</si>
  <si>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</si>
  <si>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</si>
  <si>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</si>
  <si>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</si>
  <si>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</si>
  <si>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</si>
  <si>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</si>
  <si>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</si>
  <si>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</si>
  <si>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</si>
  <si>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14.08.2024</t>
  </si>
  <si>
    <t>IGR-28.06.24</t>
  </si>
  <si>
    <t>IGR-24.06.24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</si>
</sst>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46</xdr:row>
      <xdr:rowOff>182186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75793-953B-4C61-A27C-DB84EE656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F840FF-E340-465D-9C5E-CBA46D8B4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668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5E3B60-5637-4C5A-AC20-FC70F4C8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D0861-CF79-4109-922F-F6EA4EFB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N27" sqref="N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21300</v>
      </c>
      <c r="D3" s="22" t="s">
        <v>76</v>
      </c>
      <c r="E3" s="6" t="s">
        <v>84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18300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3000</v>
      </c>
      <c r="D13" s="22"/>
    </row>
    <row r="14" spans="1:5" x14ac:dyDescent="0.25">
      <c r="A14" s="15" t="s">
        <v>15</v>
      </c>
      <c r="B14" s="18"/>
      <c r="C14" s="19">
        <f>C5</f>
        <v>18300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21300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930</v>
      </c>
      <c r="D18" s="24"/>
    </row>
    <row r="19" spans="1:5" x14ac:dyDescent="0.25">
      <c r="A19" s="15" t="s">
        <v>74</v>
      </c>
      <c r="B19" s="6"/>
      <c r="C19" s="30">
        <f>C18*C16</f>
        <v>19809000</v>
      </c>
      <c r="D19" s="72"/>
      <c r="E19" s="65"/>
    </row>
    <row r="20" spans="1:5" x14ac:dyDescent="0.25">
      <c r="A20" s="15" t="s">
        <v>24</v>
      </c>
      <c r="C20" s="31">
        <f>C19*98%</f>
        <v>19412820</v>
      </c>
      <c r="D20" s="30"/>
      <c r="E20" s="65"/>
    </row>
    <row r="21" spans="1:5" x14ac:dyDescent="0.25">
      <c r="A21" s="15" t="s">
        <v>25</v>
      </c>
      <c r="C21" s="31">
        <f>C19*80%</f>
        <v>15847200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2790000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41268.75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3" sqref="R2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930</v>
      </c>
      <c r="C2" s="4">
        <f t="shared" ref="C2:C16" si="1">B2*1.2</f>
        <v>1116</v>
      </c>
      <c r="D2" s="4">
        <f t="shared" ref="D2:D16" si="2">C2*1.2</f>
        <v>1339.2</v>
      </c>
      <c r="E2" s="5">
        <f t="shared" ref="E2:E16" si="3">R2</f>
        <v>22500000</v>
      </c>
      <c r="F2" s="74">
        <f t="shared" ref="F2:F15" si="4">ROUND((E2/B2),0)</f>
        <v>24194</v>
      </c>
      <c r="G2" s="74">
        <f t="shared" ref="G2:G15" si="5">ROUND((E2/C2),0)</f>
        <v>20161</v>
      </c>
      <c r="H2" s="74">
        <f t="shared" ref="H2:H15" si="6">ROUND((E2/D2),0)</f>
        <v>16801</v>
      </c>
      <c r="I2" s="74">
        <f t="shared" ref="I2:I15" si="7">T2</f>
        <v>0</v>
      </c>
      <c r="J2" s="74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930</v>
      </c>
      <c r="R2" s="75">
        <v>22500000</v>
      </c>
      <c r="S2" s="2"/>
    </row>
    <row r="3" spans="1:19" x14ac:dyDescent="0.25">
      <c r="A3" s="4">
        <v>2</v>
      </c>
      <c r="B3" s="4">
        <f t="shared" si="0"/>
        <v>950</v>
      </c>
      <c r="C3" s="4">
        <f t="shared" si="1"/>
        <v>1140</v>
      </c>
      <c r="D3" s="4">
        <f t="shared" si="2"/>
        <v>1368</v>
      </c>
      <c r="E3" s="5">
        <f t="shared" si="3"/>
        <v>25000000</v>
      </c>
      <c r="F3" s="74">
        <f t="shared" si="4"/>
        <v>26316</v>
      </c>
      <c r="G3" s="74">
        <f t="shared" si="5"/>
        <v>21930</v>
      </c>
      <c r="H3" s="74">
        <f t="shared" si="6"/>
        <v>18275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950</v>
      </c>
      <c r="R3" s="75">
        <v>25000000</v>
      </c>
      <c r="S3" s="2"/>
    </row>
    <row r="4" spans="1:19" x14ac:dyDescent="0.25">
      <c r="A4" s="4">
        <v>3</v>
      </c>
      <c r="B4" s="4">
        <f t="shared" si="0"/>
        <v>690</v>
      </c>
      <c r="C4" s="4">
        <f t="shared" si="1"/>
        <v>828</v>
      </c>
      <c r="D4" s="4">
        <f t="shared" si="2"/>
        <v>993.59999999999991</v>
      </c>
      <c r="E4" s="5">
        <f t="shared" si="3"/>
        <v>15000000</v>
      </c>
      <c r="F4" s="74">
        <f t="shared" si="4"/>
        <v>21739</v>
      </c>
      <c r="G4" s="74">
        <f t="shared" si="5"/>
        <v>18116</v>
      </c>
      <c r="H4" s="74">
        <f t="shared" si="6"/>
        <v>15097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690</v>
      </c>
      <c r="R4" s="75">
        <v>15000000</v>
      </c>
      <c r="S4" s="2" t="s">
        <v>87</v>
      </c>
    </row>
    <row r="5" spans="1:19" x14ac:dyDescent="0.25">
      <c r="A5" s="4">
        <v>4</v>
      </c>
      <c r="B5" s="4">
        <f t="shared" si="0"/>
        <v>1050</v>
      </c>
      <c r="C5" s="4">
        <f t="shared" si="1"/>
        <v>1260</v>
      </c>
      <c r="D5" s="4">
        <f t="shared" si="2"/>
        <v>1512</v>
      </c>
      <c r="E5" s="5">
        <f t="shared" si="3"/>
        <v>22240000</v>
      </c>
      <c r="F5" s="74">
        <f t="shared" si="4"/>
        <v>21181</v>
      </c>
      <c r="G5" s="74">
        <f t="shared" si="5"/>
        <v>17651</v>
      </c>
      <c r="H5" s="74">
        <f t="shared" si="6"/>
        <v>14709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1050</v>
      </c>
      <c r="R5" s="75">
        <v>22240000</v>
      </c>
      <c r="S5" s="2" t="s">
        <v>86</v>
      </c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2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52" t="s">
        <v>71</v>
      </c>
      <c r="G27" s="52">
        <v>854</v>
      </c>
    </row>
    <row r="28" spans="1:19" s="10" customFormat="1" x14ac:dyDescent="0.25">
      <c r="C28" s="67" t="s">
        <v>75</v>
      </c>
      <c r="D28" s="67" t="s">
        <v>85</v>
      </c>
      <c r="F28" s="52" t="s">
        <v>84</v>
      </c>
      <c r="G28" s="52">
        <v>930</v>
      </c>
    </row>
    <row r="29" spans="1:19" s="10" customFormat="1" x14ac:dyDescent="0.25">
      <c r="C29" s="67" t="s">
        <v>1</v>
      </c>
      <c r="D29" s="67">
        <v>16000000</v>
      </c>
      <c r="F29" s="52" t="s">
        <v>72</v>
      </c>
      <c r="G29" s="52"/>
      <c r="H29" s="10">
        <f>G29/G28</f>
        <v>0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T32" sqref="T32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2024-08-23T10:57:29Z</dcterms:modified>
</cp:coreProperties>
</file>