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E56418C-E03B-44A8-9BF5-6BB5930EFB6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7" i="1"/>
  <c r="G6" i="1"/>
  <c r="G5" i="1"/>
  <c r="G14" i="1" s="1"/>
  <c r="G12" i="1" l="1"/>
  <c r="G13" i="1" s="1"/>
  <c r="G16" i="1" s="1"/>
  <c r="G19" i="1" s="1"/>
  <c r="C7" i="1"/>
  <c r="G20" i="1" l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<sst xmlns="http://schemas.openxmlformats.org/spreadsheetml/2006/main" count="25" uniqueCount="23">
  <si>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</si>
  <si>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</si>
  <si>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</si>
  <si>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</si>
  <si>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</si>
  <si>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</si>
  <si>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</si>
  <si>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</si>
  <si>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</si>
  <si>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</si>
  <si>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</si>
  <si>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</si>
  <si>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</si>
  <si>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</si>
  <si>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</si>
  <si>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</si>
  <si>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</si>
  <si>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</si>
  <si>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</si>
  <si>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</si>
  <si>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F. No. 1304</t>
  </si>
  <si>
    <t>F. No. 1305</t>
  </si>
  <si>
    <t>SBI\RACPC Belapur\Abhishek Anand Singh - F. No. 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</si>
</sst>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43" fontId="5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4" sqref="G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52" t="s">
        <v>20</v>
      </c>
      <c r="D2" s="27"/>
      <c r="E2" s="5"/>
      <c r="F2" s="5"/>
      <c r="G2" s="52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11600</v>
      </c>
      <c r="D3" s="39" t="s">
        <v>17</v>
      </c>
      <c r="E3" s="5"/>
      <c r="F3" s="5"/>
      <c r="G3" s="34">
        <v>11600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2600</v>
      </c>
      <c r="D4" s="28"/>
      <c r="E4" s="5"/>
      <c r="F4" s="5"/>
      <c r="G4" s="34">
        <v>2600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9000</v>
      </c>
      <c r="D5" s="28"/>
      <c r="E5" s="5"/>
      <c r="F5" s="5"/>
      <c r="G5" s="34">
        <f>G3-G4</f>
        <v>9000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2600</v>
      </c>
      <c r="D6" s="28"/>
      <c r="E6" s="5"/>
      <c r="F6" s="5"/>
      <c r="G6" s="34">
        <f>G4</f>
        <v>2600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0</v>
      </c>
      <c r="D7" s="42">
        <v>2024</v>
      </c>
      <c r="E7" s="5"/>
      <c r="F7" s="5"/>
      <c r="G7" s="35">
        <f>H7-H8</f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2024</v>
      </c>
      <c r="E8" s="5" t="s">
        <v>19</v>
      </c>
      <c r="F8" s="5"/>
      <c r="G8" s="3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3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3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3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2600</v>
      </c>
      <c r="D13" s="28"/>
      <c r="E13" s="5"/>
      <c r="F13" s="5"/>
      <c r="G13" s="34">
        <f>G6-G12</f>
        <v>2600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9000</v>
      </c>
      <c r="D14" s="28"/>
      <c r="E14" s="5"/>
      <c r="F14" s="5"/>
      <c r="G14" s="34">
        <f>G5</f>
        <v>9000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11600</v>
      </c>
      <c r="D16" s="28"/>
      <c r="E16" s="5"/>
      <c r="F16" s="5"/>
      <c r="G16" s="39">
        <f>G14+G13</f>
        <v>11600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363</v>
      </c>
      <c r="D18" s="29"/>
      <c r="G18" s="42">
        <v>363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4210800</v>
      </c>
      <c r="D19" s="44"/>
      <c r="G19" s="37">
        <f>G16*G18+H20</f>
        <v>4210800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C19*0.98</f>
        <v>4126584</v>
      </c>
      <c r="D20" s="49"/>
      <c r="E20" s="50"/>
      <c r="G20" s="19">
        <f>G19*0.98</f>
        <v>4126584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3368640</v>
      </c>
      <c r="D21" s="31"/>
      <c r="E21" s="51"/>
      <c r="G21" s="19">
        <f>G19*0.8</f>
        <v>3368640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943800</v>
      </c>
      <c r="D23" s="32"/>
      <c r="G23" s="38">
        <f>G4*G18</f>
        <v>943800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C19*0.025/12</f>
        <v>8772.5</v>
      </c>
      <c r="D25" s="33"/>
      <c r="E25" s="47"/>
      <c r="G25" s="19">
        <f>G19*0.025/12</f>
        <v>8772.5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22</v>
      </c>
      <c r="B27" s="5"/>
      <c r="C27" s="33"/>
      <c r="D27" s="33"/>
      <c r="E27" s="16"/>
      <c r="F27" s="16"/>
      <c r="G27" s="53" t="s">
        <v>21</v>
      </c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2024-08-16T09:46:54Z</dcterms:modified>
</cp:coreProperties>
</file>