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65" tabRatio="932" activeTab="2"/>
  </bookViews>
  <sheets>
    <sheet name="Depreciation" sheetId="25" r:id="rId1"/>
    <sheet name="Sale plan" sheetId="24" r:id="rId2"/>
    <sheet name="Calculation" sheetId="23" r:id="rId3"/>
    <sheet name=" Measurment" sheetId="38" r:id="rId4"/>
    <sheet name="20-20" sheetId="4" r:id="rId5"/>
    <sheet name="Sheet1" sheetId="13" r:id="rId6"/>
    <sheet name="Sheet2" sheetId="30" r:id="rId7"/>
    <sheet name="Sheet3" sheetId="39" r:id="rId8"/>
    <sheet name="Sheet4" sheetId="40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38"/>
  <c r="P7" i="4"/>
  <c r="Q7" s="1"/>
  <c r="B7" s="1"/>
  <c r="J7"/>
  <c r="I7"/>
  <c r="E7"/>
  <c r="A7"/>
  <c r="P6"/>
  <c r="Q6" s="1"/>
  <c r="B6" s="1"/>
  <c r="J6"/>
  <c r="I6"/>
  <c r="E6"/>
  <c r="A6"/>
  <c r="Q5"/>
  <c r="B5" s="1"/>
  <c r="J5"/>
  <c r="I5"/>
  <c r="E5"/>
  <c r="A5"/>
  <c r="P4"/>
  <c r="Q4" s="1"/>
  <c r="B4" s="1"/>
  <c r="J4"/>
  <c r="I4"/>
  <c r="E4"/>
  <c r="A4"/>
  <c r="P3"/>
  <c r="Q3" s="1"/>
  <c r="B3" s="1"/>
  <c r="J3"/>
  <c r="I3"/>
  <c r="E3"/>
  <c r="A3"/>
  <c r="Q2"/>
  <c r="B2" s="1"/>
  <c r="J2"/>
  <c r="I2"/>
  <c r="E2"/>
  <c r="A2"/>
  <c r="K26" i="38"/>
  <c r="D17" i="25"/>
  <c r="K21" i="38"/>
  <c r="K25"/>
  <c r="F4" i="4" l="1"/>
  <c r="C4"/>
  <c r="F3"/>
  <c r="C3"/>
  <c r="F7"/>
  <c r="C7"/>
  <c r="F2"/>
  <c r="C2"/>
  <c r="F6"/>
  <c r="C6"/>
  <c r="F5"/>
  <c r="C5"/>
  <c r="Q13"/>
  <c r="B13" s="1"/>
  <c r="C13" s="1"/>
  <c r="D13" s="1"/>
  <c r="P13"/>
  <c r="J13"/>
  <c r="I13"/>
  <c r="E13"/>
  <c r="F13" s="1"/>
  <c r="A13"/>
  <c r="Q12"/>
  <c r="B12" s="1"/>
  <c r="C12" s="1"/>
  <c r="D12" s="1"/>
  <c r="P12"/>
  <c r="J12"/>
  <c r="I12"/>
  <c r="E12"/>
  <c r="F12" s="1"/>
  <c r="A12"/>
  <c r="Q11"/>
  <c r="B11" s="1"/>
  <c r="C11" s="1"/>
  <c r="D11" s="1"/>
  <c r="P11"/>
  <c r="J11"/>
  <c r="I11"/>
  <c r="E11"/>
  <c r="F11" s="1"/>
  <c r="A11"/>
  <c r="Q10"/>
  <c r="B10" s="1"/>
  <c r="C10" s="1"/>
  <c r="D10" s="1"/>
  <c r="P10"/>
  <c r="J10"/>
  <c r="I10"/>
  <c r="E10"/>
  <c r="F10" s="1"/>
  <c r="A10"/>
  <c r="Q9"/>
  <c r="B9" s="1"/>
  <c r="C9" s="1"/>
  <c r="D9" s="1"/>
  <c r="P9"/>
  <c r="J9"/>
  <c r="I9"/>
  <c r="E9"/>
  <c r="F9" s="1"/>
  <c r="A9"/>
  <c r="Q8"/>
  <c r="B8" s="1"/>
  <c r="C8" s="1"/>
  <c r="D8" s="1"/>
  <c r="P8"/>
  <c r="J8"/>
  <c r="I8"/>
  <c r="E8"/>
  <c r="F8" s="1"/>
  <c r="A8"/>
  <c r="D5" l="1"/>
  <c r="H5" s="1"/>
  <c r="G5"/>
  <c r="D2"/>
  <c r="H2" s="1"/>
  <c r="G2"/>
  <c r="G3"/>
  <c r="D3"/>
  <c r="H3" s="1"/>
  <c r="G6"/>
  <c r="D6"/>
  <c r="H6" s="1"/>
  <c r="D7"/>
  <c r="H7" s="1"/>
  <c r="G7"/>
  <c r="D4"/>
  <c r="H4" s="1"/>
  <c r="G4"/>
  <c r="H8"/>
  <c r="H9"/>
  <c r="H10"/>
  <c r="H11"/>
  <c r="H12"/>
  <c r="H13"/>
  <c r="G8"/>
  <c r="G9"/>
  <c r="G10"/>
  <c r="G11"/>
  <c r="G12"/>
  <c r="G13"/>
  <c r="K20" i="38"/>
  <c r="K22"/>
  <c r="K28" s="1"/>
  <c r="K23"/>
  <c r="K24"/>
  <c r="K19"/>
  <c r="K13"/>
  <c r="K11"/>
  <c r="K12"/>
  <c r="K6"/>
  <c r="K7"/>
  <c r="K8"/>
  <c r="K9"/>
  <c r="K10"/>
  <c r="K5"/>
  <c r="P18" i="4"/>
  <c r="Q18" s="1"/>
  <c r="Q17"/>
  <c r="P17"/>
  <c r="P16"/>
  <c r="Q16" s="1"/>
  <c r="Q15"/>
  <c r="P15"/>
  <c r="P14"/>
  <c r="Q14" s="1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B15" i="4"/>
  <c r="C15" s="1"/>
  <c r="D15" s="1"/>
  <c r="J15"/>
  <c r="I15"/>
  <c r="E15"/>
  <c r="A15"/>
  <c r="B14"/>
  <c r="C14" s="1"/>
  <c r="D14" s="1"/>
  <c r="J14"/>
  <c r="I14"/>
  <c r="E14"/>
  <c r="A14"/>
  <c r="H32" l="1"/>
  <c r="I31"/>
  <c r="I2" i="24"/>
  <c r="G34" i="4"/>
  <c r="H15"/>
  <c r="H14"/>
  <c r="F14"/>
  <c r="F15"/>
  <c r="G14"/>
  <c r="G15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l="1"/>
  <c r="B20" s="1"/>
  <c r="C25"/>
  <c r="C21"/>
  <c r="J19" i="4" l="1"/>
  <c r="I19"/>
  <c r="E19"/>
  <c r="A19"/>
  <c r="J18"/>
  <c r="I18"/>
  <c r="E18"/>
  <c r="A18"/>
  <c r="J17"/>
  <c r="I17"/>
  <c r="E17"/>
  <c r="A17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 l="1"/>
  <c r="H16" s="1"/>
</calcChain>
</file>

<file path=xl/sharedStrings.xml><?xml version="1.0" encoding="utf-8"?>
<sst xmlns="http://schemas.openxmlformats.org/spreadsheetml/2006/main" count="147" uniqueCount="109">
  <si>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</si>
  <si>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</si>
  <si>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</si>
  <si>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</si>
  <si>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</si>
  <si>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</si>
  <si>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</si>
  <si>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</si>
  <si>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</si>
  <si>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</si>
  <si>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</si>
  <si>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</si>
  <si>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</si>
  <si>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</si>
  <si>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</si>
  <si>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</si>
  <si>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</si>
  <si>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</si>
  <si>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</si>
  <si>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</si>
  <si>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</si>
  <si>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</si>
  <si>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</si>
  <si>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</si>
  <si>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</si>
  <si>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</si>
  <si>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</si>
  <si>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</si>
  <si>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</si>
  <si>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</si>
  <si>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</si>
  <si>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</si>
  <si>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</si>
  <si>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</si>
  <si>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</si>
  <si>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</si>
  <si>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</si>
  <si>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</si>
  <si>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</si>
  <si>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</si>
  <si>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</si>
  <si>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</si>
  <si>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</si>
  <si>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</si>
  <si>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</si>
  <si>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</si>
  <si>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</si>
  <si>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</si>
  <si>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</si>
  <si>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</si>
  <si>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</si>
  <si>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</si>
  <si>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</si>
  <si>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</si>
  <si>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</si>
  <si>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</si>
  <si>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</si>
  <si>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</si>
  <si>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</si>
  <si>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</si>
  <si>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</si>
  <si>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</si>
  <si>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</si>
  <si>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</si>
  <si>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</si>
  <si>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</si>
  <si>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</si>
  <si>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</si>
  <si>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</si>
  <si>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</si>
  <si>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</si>
  <si>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</si>
  <si>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</si>
  <si>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</si>
  <si>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</si>
  <si>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</si>
  <si>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</si>
  <si>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</si>
  <si>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</si>
  <si>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</si>
  <si>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</si>
  <si>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</si>
  <si>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</si>
  <si>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</si>
  <si>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</si>
  <si>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</si>
  <si>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</si>
  <si>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</si>
  <si>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</si>
  <si>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</si>
  <si>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</si>
  <si>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</si>
  <si>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</si>
  <si>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</si>
  <si>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</si>
  <si>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</si>
  <si>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</si>
  <si>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</si>
  <si>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balcony</t>
  </si>
  <si>
    <t>As per site</t>
  </si>
  <si>
    <t>As per Approved plan</t>
  </si>
  <si>
    <t>Second Floor</t>
  </si>
  <si>
    <t>Hall</t>
  </si>
  <si>
    <t>Kitchen</t>
  </si>
  <si>
    <t>Bed</t>
  </si>
  <si>
    <t>Toilet</t>
  </si>
  <si>
    <t>Pa</t>
  </si>
  <si>
    <t>rate on 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</si>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</sst>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0" fillId="0" borderId="0" xfId="0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</xdr:row>
      <xdr:rowOff>142875</xdr:rowOff>
    </xdr:from>
    <xdr:to>
      <xdr:col>9</xdr:col>
      <xdr:colOff>295275</xdr:colOff>
      <xdr:row>35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" y="523875"/>
          <a:ext cx="5695950" cy="58769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8</xdr:col>
      <xdr:colOff>276225</xdr:colOff>
      <xdr:row>29</xdr:row>
      <xdr:rowOff>19050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0"/>
          <a:ext cx="5057775" cy="55435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44823</xdr:colOff>
      <xdr:row>0</xdr:row>
      <xdr:rowOff>0</xdr:rowOff>
    </xdr:from>
    <xdr:to>
      <xdr:col>8</xdr:col>
      <xdr:colOff>340099</xdr:colOff>
      <xdr:row>32</xdr:row>
      <xdr:rowOff>180975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9941" y="0"/>
          <a:ext cx="4531099" cy="62769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0</xdr:row>
      <xdr:rowOff>0</xdr:rowOff>
    </xdr:from>
    <xdr:to>
      <xdr:col>12</xdr:col>
      <xdr:colOff>19050</xdr:colOff>
      <xdr:row>29</xdr:row>
      <xdr:rowOff>114300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" y="0"/>
          <a:ext cx="6248400" cy="5638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E10" sqref="E10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34585</v>
      </c>
      <c r="F2" s="71"/>
      <c r="G2" s="116" t="s">
        <v>77</v>
      </c>
      <c r="H2" s="117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32550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32550</v>
      </c>
      <c r="D5" s="56" t="s">
        <v>61</v>
      </c>
      <c r="E5" s="57">
        <f>ROUND(C5/10.764,0)</f>
        <v>3024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8000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24550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24550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32550</v>
      </c>
      <c r="D10" s="56" t="s">
        <v>61</v>
      </c>
      <c r="E10" s="57">
        <f>ROUND(C10/10.764,0)</f>
        <v>3024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2024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60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1157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E10*C16</f>
        <v>3498768</v>
      </c>
      <c r="D17" s="71">
        <f>C16*2000</f>
        <v>2314000</v>
      </c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workbookViewId="0">
      <selection activeCell="C3" sqref="C3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5400</v>
      </c>
      <c r="D3" s="20" t="s">
        <v>107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3400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3400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5400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108</v>
      </c>
      <c r="B18" s="7"/>
      <c r="C18" s="72">
        <v>1052</v>
      </c>
      <c r="D18" s="72"/>
      <c r="E18" s="73"/>
      <c r="F18" s="74"/>
      <c r="G18" s="74"/>
    </row>
    <row r="19" spans="1:7">
      <c r="A19" s="15"/>
      <c r="B19" s="6"/>
      <c r="C19" s="29">
        <f>C18*C16</f>
        <v>5680800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C20*80%</f>
        <v>4317408</v>
      </c>
      <c r="C20" s="30">
        <f>C19*95%</f>
        <v>5396760</v>
      </c>
      <c r="D20" s="74" t="s">
        <v>24</v>
      </c>
      <c r="E20" s="30"/>
      <c r="F20" s="74" t="s">
        <v>24</v>
      </c>
      <c r="G20" s="74"/>
    </row>
    <row r="21" spans="1:7">
      <c r="A21" s="15"/>
      <c r="C21" s="30">
        <f>C19*80%</f>
        <v>4544640</v>
      </c>
      <c r="D21" s="74" t="s">
        <v>25</v>
      </c>
      <c r="E21" s="30"/>
      <c r="F21" s="74" t="s">
        <v>25</v>
      </c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2104000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11835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O29"/>
  <sheetViews>
    <sheetView topLeftCell="A16" workbookViewId="0">
      <selection activeCell="J31" sqref="J31"/>
    </sheetView>
  </sheetViews>
  <sheetFormatPr defaultRowHeight="15"/>
  <sheetData>
    <row r="2" spans="1:15">
      <c r="B2" s="115"/>
      <c r="J2" s="115" t="s">
        <v>99</v>
      </c>
    </row>
    <row r="4" spans="1:15">
      <c r="B4" s="71"/>
      <c r="J4" s="71"/>
    </row>
    <row r="5" spans="1:15">
      <c r="B5" s="71"/>
      <c r="E5" s="71"/>
      <c r="I5">
        <v>10.1</v>
      </c>
      <c r="J5" s="71">
        <v>15.1</v>
      </c>
      <c r="K5">
        <f>I5*J5</f>
        <v>152.51</v>
      </c>
      <c r="M5" s="71"/>
    </row>
    <row r="6" spans="1:15">
      <c r="B6" s="71"/>
      <c r="C6" s="71"/>
      <c r="E6" s="71"/>
      <c r="I6">
        <v>13.3</v>
      </c>
      <c r="J6" s="71">
        <v>9.1</v>
      </c>
      <c r="K6" s="71">
        <f t="shared" ref="K6:K10" si="0">I6*J6</f>
        <v>121.03</v>
      </c>
      <c r="M6" s="71"/>
    </row>
    <row r="7" spans="1:15">
      <c r="B7" s="71"/>
      <c r="C7" s="71"/>
      <c r="E7" s="71"/>
      <c r="I7">
        <v>8</v>
      </c>
      <c r="J7" s="71">
        <v>16.2</v>
      </c>
      <c r="K7" s="71">
        <f t="shared" si="0"/>
        <v>129.6</v>
      </c>
      <c r="M7" s="71"/>
    </row>
    <row r="8" spans="1:15">
      <c r="B8" s="71"/>
      <c r="C8" s="71"/>
      <c r="E8" s="71"/>
      <c r="I8">
        <v>4.2</v>
      </c>
      <c r="J8" s="71">
        <v>5.2</v>
      </c>
      <c r="K8" s="71">
        <f t="shared" si="0"/>
        <v>21.840000000000003</v>
      </c>
      <c r="M8" s="71"/>
    </row>
    <row r="9" spans="1:15">
      <c r="B9" s="71"/>
      <c r="C9" s="71"/>
      <c r="E9" s="71"/>
      <c r="I9">
        <v>3.2</v>
      </c>
      <c r="J9">
        <v>3.2</v>
      </c>
      <c r="K9" s="71">
        <f t="shared" si="0"/>
        <v>10.240000000000002</v>
      </c>
      <c r="M9" s="71"/>
      <c r="N9" s="115"/>
    </row>
    <row r="10" spans="1:15">
      <c r="C10" s="71"/>
      <c r="E10" s="115"/>
      <c r="I10">
        <v>3.2</v>
      </c>
      <c r="J10">
        <v>4.2</v>
      </c>
      <c r="K10" s="71">
        <f t="shared" si="0"/>
        <v>13.440000000000001</v>
      </c>
      <c r="M10" s="71"/>
    </row>
    <row r="11" spans="1:15">
      <c r="A11" s="71" t="s">
        <v>98</v>
      </c>
      <c r="C11" s="71"/>
      <c r="K11">
        <f>SUM(K5:K10)</f>
        <v>448.66</v>
      </c>
      <c r="M11" s="71"/>
    </row>
    <row r="12" spans="1:15">
      <c r="C12" s="71"/>
      <c r="G12" s="115"/>
      <c r="H12" s="71" t="s">
        <v>69</v>
      </c>
      <c r="I12">
        <v>3.1</v>
      </c>
      <c r="J12" s="71">
        <v>10.1</v>
      </c>
      <c r="K12" s="71">
        <f>I12*J12</f>
        <v>31.31</v>
      </c>
      <c r="M12" s="71"/>
      <c r="O12" s="115"/>
    </row>
    <row r="13" spans="1:15">
      <c r="B13" s="71"/>
      <c r="C13" s="71"/>
      <c r="K13" s="71">
        <f>SUM(K11:K12)</f>
        <v>479.97</v>
      </c>
      <c r="M13" s="71"/>
    </row>
    <row r="14" spans="1:15">
      <c r="B14" s="71"/>
      <c r="E14" s="71"/>
      <c r="J14" s="71"/>
      <c r="M14" s="71"/>
    </row>
    <row r="15" spans="1:15">
      <c r="B15" s="71"/>
      <c r="E15" s="71"/>
      <c r="N15" s="115"/>
    </row>
    <row r="16" spans="1:15">
      <c r="E16" s="115"/>
    </row>
    <row r="17" spans="5:11">
      <c r="J17" s="71" t="s">
        <v>100</v>
      </c>
    </row>
    <row r="19" spans="5:11">
      <c r="H19" s="71" t="s">
        <v>102</v>
      </c>
      <c r="I19" s="71">
        <v>10.1</v>
      </c>
      <c r="J19" s="71">
        <v>11</v>
      </c>
      <c r="K19" s="71">
        <f>I19*J19</f>
        <v>111.1</v>
      </c>
    </row>
    <row r="20" spans="5:11">
      <c r="H20" s="71" t="s">
        <v>103</v>
      </c>
      <c r="I20" s="71">
        <v>14</v>
      </c>
      <c r="J20" s="71">
        <v>8.1</v>
      </c>
      <c r="K20" s="71">
        <f t="shared" ref="K20" si="1">I20*J20</f>
        <v>113.39999999999999</v>
      </c>
    </row>
    <row r="21" spans="5:11">
      <c r="E21" s="71" t="s">
        <v>101</v>
      </c>
      <c r="F21" s="71"/>
      <c r="H21" s="71" t="s">
        <v>104</v>
      </c>
      <c r="I21" s="71">
        <v>9.6</v>
      </c>
      <c r="J21" s="71">
        <v>10.1</v>
      </c>
      <c r="K21" s="71">
        <f>I21*J21</f>
        <v>96.96</v>
      </c>
    </row>
    <row r="22" spans="5:11">
      <c r="H22" s="71" t="s">
        <v>104</v>
      </c>
      <c r="I22" s="71">
        <v>9.6</v>
      </c>
      <c r="J22" s="71">
        <v>10.1</v>
      </c>
      <c r="K22" s="71">
        <f>I22*J22</f>
        <v>96.96</v>
      </c>
    </row>
    <row r="23" spans="5:11">
      <c r="H23" s="71" t="s">
        <v>105</v>
      </c>
      <c r="I23" s="71">
        <v>3.2</v>
      </c>
      <c r="J23" s="71">
        <v>6.2</v>
      </c>
      <c r="K23" s="71">
        <f>I23*J23</f>
        <v>19.840000000000003</v>
      </c>
    </row>
    <row r="24" spans="5:11">
      <c r="H24" s="71" t="s">
        <v>106</v>
      </c>
      <c r="I24" s="71">
        <v>9.6</v>
      </c>
      <c r="J24" s="71">
        <v>10.1</v>
      </c>
      <c r="K24" s="71">
        <f>I24*J24</f>
        <v>96.96</v>
      </c>
    </row>
    <row r="25" spans="5:11">
      <c r="H25" s="71" t="s">
        <v>106</v>
      </c>
      <c r="I25" s="71">
        <v>3.2</v>
      </c>
      <c r="J25" s="71">
        <v>6.2</v>
      </c>
      <c r="K25" s="71">
        <f t="shared" ref="K25" si="2">I25*J25</f>
        <v>19.840000000000003</v>
      </c>
    </row>
    <row r="26" spans="5:11">
      <c r="H26" s="71" t="s">
        <v>74</v>
      </c>
      <c r="I26" s="71">
        <v>3.2</v>
      </c>
      <c r="J26" s="71">
        <v>5.2</v>
      </c>
      <c r="K26" s="71">
        <f>I26*J26</f>
        <v>16.64</v>
      </c>
    </row>
    <row r="27" spans="5:11">
      <c r="H27" s="71" t="s">
        <v>74</v>
      </c>
      <c r="I27" s="71">
        <v>5.3</v>
      </c>
      <c r="J27" s="71">
        <v>10.1</v>
      </c>
      <c r="K27" s="71">
        <f>I27*J27</f>
        <v>53.529999999999994</v>
      </c>
    </row>
    <row r="28" spans="5:11">
      <c r="K28">
        <f>SUM(K19:K27)</f>
        <v>625.23</v>
      </c>
    </row>
    <row r="29" spans="5:11">
      <c r="I29" s="71"/>
      <c r="J29" s="71"/>
      <c r="K29" s="7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G5" sqref="G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7" si="0">N2</f>
        <v>0</v>
      </c>
      <c r="B2" s="4">
        <f t="shared" ref="B2:B7" si="1">Q2</f>
        <v>833.33333333333337</v>
      </c>
      <c r="C2" s="4">
        <f t="shared" ref="C2:C7" si="2">B2*1.2</f>
        <v>1000</v>
      </c>
      <c r="D2" s="4">
        <f t="shared" ref="D2:D7" si="3">C2*1.2</f>
        <v>1200</v>
      </c>
      <c r="E2" s="5">
        <f t="shared" ref="E2:E7" si="4">R2</f>
        <v>4000000</v>
      </c>
      <c r="F2" s="4">
        <f t="shared" ref="F2:F7" si="5">ROUND((E2/B2),0)</f>
        <v>4800</v>
      </c>
      <c r="G2" s="4">
        <f t="shared" ref="G2:G7" si="6">ROUND((E2/C2),0)</f>
        <v>4000</v>
      </c>
      <c r="H2" s="4">
        <f t="shared" ref="H2:H7" si="7">ROUND((E2/D2),0)</f>
        <v>3333</v>
      </c>
      <c r="I2" s="4">
        <f t="shared" ref="I2:I7" si="8">T2</f>
        <v>0</v>
      </c>
      <c r="J2" s="4">
        <f t="shared" ref="J2:J7" si="9">U2</f>
        <v>0</v>
      </c>
      <c r="K2" s="71"/>
      <c r="L2" s="71"/>
      <c r="M2" s="71"/>
      <c r="N2" s="71"/>
      <c r="O2" s="71">
        <v>0</v>
      </c>
      <c r="P2" s="71">
        <v>1000</v>
      </c>
      <c r="Q2" s="71">
        <f t="shared" ref="Q2:Q7" si="10">P2/1.2</f>
        <v>833.33333333333337</v>
      </c>
      <c r="R2" s="2">
        <v>4000000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555.55555555555566</v>
      </c>
      <c r="C3" s="4">
        <f t="shared" si="2"/>
        <v>666.66666666666674</v>
      </c>
      <c r="D3" s="4">
        <f t="shared" si="3"/>
        <v>800.00000000000011</v>
      </c>
      <c r="E3" s="5">
        <f t="shared" si="4"/>
        <v>2900000</v>
      </c>
      <c r="F3" s="4">
        <f t="shared" si="5"/>
        <v>5220</v>
      </c>
      <c r="G3" s="4">
        <f t="shared" si="6"/>
        <v>4350</v>
      </c>
      <c r="H3" s="4">
        <f t="shared" si="7"/>
        <v>3625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800</v>
      </c>
      <c r="P3" s="71">
        <f t="shared" ref="P3:P6" si="11">O3/1.2</f>
        <v>666.66666666666674</v>
      </c>
      <c r="Q3" s="71">
        <f t="shared" si="10"/>
        <v>555.55555555555566</v>
      </c>
      <c r="R3" s="2">
        <v>2900000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437.5</v>
      </c>
      <c r="C4" s="4">
        <f t="shared" si="2"/>
        <v>525</v>
      </c>
      <c r="D4" s="4">
        <f t="shared" si="3"/>
        <v>630</v>
      </c>
      <c r="E4" s="5">
        <f t="shared" si="4"/>
        <v>3200000</v>
      </c>
      <c r="F4" s="4">
        <f t="shared" si="5"/>
        <v>7314</v>
      </c>
      <c r="G4" s="4">
        <f t="shared" si="6"/>
        <v>6095</v>
      </c>
      <c r="H4" s="4">
        <f t="shared" si="7"/>
        <v>5079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630</v>
      </c>
      <c r="P4" s="71">
        <f t="shared" si="11"/>
        <v>525</v>
      </c>
      <c r="Q4" s="71">
        <f t="shared" si="10"/>
        <v>437.5</v>
      </c>
      <c r="R4" s="2">
        <v>3200000</v>
      </c>
      <c r="S4" s="2"/>
      <c r="T4" s="2"/>
    </row>
    <row r="5" spans="1:35">
      <c r="A5" s="4">
        <f t="shared" si="0"/>
        <v>0</v>
      </c>
      <c r="B5" s="4">
        <f t="shared" si="1"/>
        <v>525</v>
      </c>
      <c r="C5" s="4">
        <f t="shared" si="2"/>
        <v>630</v>
      </c>
      <c r="D5" s="4">
        <f t="shared" si="3"/>
        <v>756</v>
      </c>
      <c r="E5" s="5">
        <f t="shared" si="4"/>
        <v>1606100</v>
      </c>
      <c r="F5" s="4">
        <f t="shared" si="5"/>
        <v>3059</v>
      </c>
      <c r="G5" s="4">
        <f t="shared" si="6"/>
        <v>2549</v>
      </c>
      <c r="H5" s="4">
        <f t="shared" si="7"/>
        <v>2124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v>630</v>
      </c>
      <c r="Q5" s="71">
        <f t="shared" si="10"/>
        <v>525</v>
      </c>
      <c r="R5" s="2">
        <v>1606100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 t="shared" si="11"/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ref="A8:A13" si="12">N8</f>
        <v>0</v>
      </c>
      <c r="B8" s="4">
        <f t="shared" ref="B8:B13" si="13">Q8</f>
        <v>0</v>
      </c>
      <c r="C8" s="4">
        <f t="shared" ref="C8:C13" si="14">B8*1.2</f>
        <v>0</v>
      </c>
      <c r="D8" s="4">
        <f t="shared" ref="D8:D13" si="15">C8*1.2</f>
        <v>0</v>
      </c>
      <c r="E8" s="5">
        <f t="shared" ref="E8:E13" si="16">R8</f>
        <v>0</v>
      </c>
      <c r="F8" s="4" t="e">
        <f t="shared" ref="F8:F13" si="17">ROUND((E8/B8),0)</f>
        <v>#DIV/0!</v>
      </c>
      <c r="G8" s="4" t="e">
        <f t="shared" ref="G8:G13" si="18">ROUND((E8/C8),0)</f>
        <v>#DIV/0!</v>
      </c>
      <c r="H8" s="4" t="e">
        <f t="shared" ref="H8:H13" si="19">ROUND((E8/D8),0)</f>
        <v>#DIV/0!</v>
      </c>
      <c r="I8" s="4">
        <f t="shared" ref="I8:I13" si="20">T8</f>
        <v>0</v>
      </c>
      <c r="J8" s="4">
        <f t="shared" ref="J8:J13" si="21">U8</f>
        <v>0</v>
      </c>
      <c r="K8" s="71"/>
      <c r="L8" s="71"/>
      <c r="M8" s="71"/>
      <c r="N8" s="71"/>
      <c r="O8" s="71">
        <v>0</v>
      </c>
      <c r="P8" s="71">
        <f t="shared" ref="P8:P10" si="22">O8/1.2</f>
        <v>0</v>
      </c>
      <c r="Q8" s="71">
        <f t="shared" ref="Q8:Q13" si="23">P8/1.2</f>
        <v>0</v>
      </c>
      <c r="R8" s="2">
        <v>0</v>
      </c>
      <c r="S8" s="2">
        <v>0</v>
      </c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1"/>
      <c r="L9" s="71"/>
      <c r="M9" s="71"/>
      <c r="N9" s="71"/>
      <c r="O9" s="71">
        <v>0</v>
      </c>
      <c r="P9" s="71">
        <f t="shared" si="22"/>
        <v>0</v>
      </c>
      <c r="Q9" s="71">
        <f t="shared" si="23"/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K10" s="71"/>
      <c r="L10" s="71"/>
      <c r="M10" s="71"/>
      <c r="N10" s="71"/>
      <c r="O10" s="71">
        <v>0</v>
      </c>
      <c r="P10" s="71">
        <f t="shared" si="22"/>
        <v>0</v>
      </c>
      <c r="Q10" s="71">
        <f t="shared" si="23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23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2"/>
        <v>0</v>
      </c>
      <c r="B12" s="4">
        <f t="shared" si="13"/>
        <v>0</v>
      </c>
      <c r="C12" s="4">
        <f t="shared" si="14"/>
        <v>0</v>
      </c>
      <c r="D12" s="4">
        <f t="shared" si="15"/>
        <v>0</v>
      </c>
      <c r="E12" s="5">
        <f t="shared" si="16"/>
        <v>0</v>
      </c>
      <c r="F12" s="4" t="e">
        <f t="shared" si="17"/>
        <v>#DIV/0!</v>
      </c>
      <c r="G12" s="4" t="e">
        <f t="shared" si="18"/>
        <v>#DIV/0!</v>
      </c>
      <c r="H12" s="4" t="e">
        <f t="shared" si="19"/>
        <v>#DIV/0!</v>
      </c>
      <c r="I12" s="4">
        <f t="shared" si="20"/>
        <v>0</v>
      </c>
      <c r="J12" s="4">
        <f t="shared" si="21"/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si="23"/>
        <v>0</v>
      </c>
      <c r="R12" s="2">
        <v>0</v>
      </c>
      <c r="S12" s="2"/>
      <c r="V12" s="68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23"/>
        <v>0</v>
      </c>
      <c r="R13" s="2">
        <v>0</v>
      </c>
      <c r="S13" s="2"/>
    </row>
    <row r="14" spans="1:35">
      <c r="A14" s="4">
        <f t="shared" ref="A14:A15" si="24">N14</f>
        <v>0</v>
      </c>
      <c r="B14" s="4">
        <f t="shared" ref="B14:B15" si="25">Q14</f>
        <v>0</v>
      </c>
      <c r="C14" s="4">
        <f t="shared" ref="C14:C15" si="26">B14*1.2</f>
        <v>0</v>
      </c>
      <c r="D14" s="4">
        <f t="shared" ref="D14:D15" si="27">C14*1.2</f>
        <v>0</v>
      </c>
      <c r="E14" s="5">
        <f t="shared" ref="E14:E15" si="28">R14</f>
        <v>0</v>
      </c>
      <c r="F14" s="4" t="e">
        <f t="shared" ref="F14:F15" si="29">ROUND((E14/B14),0)</f>
        <v>#DIV/0!</v>
      </c>
      <c r="G14" s="4" t="e">
        <f t="shared" ref="G14:G15" si="30">ROUND((E14/C14),0)</f>
        <v>#DIV/0!</v>
      </c>
      <c r="H14" s="4" t="e">
        <f t="shared" ref="H14:H15" si="31">ROUND((E14/D14),0)</f>
        <v>#DIV/0!</v>
      </c>
      <c r="I14" s="4">
        <f t="shared" ref="I14:I15" si="32">T14</f>
        <v>0</v>
      </c>
      <c r="J14" s="4">
        <f t="shared" ref="J14:J15" si="33">U14</f>
        <v>0</v>
      </c>
      <c r="O14" s="71">
        <v>0</v>
      </c>
      <c r="P14" s="71">
        <f t="shared" ref="P14:P16" si="34">O14/1.2</f>
        <v>0</v>
      </c>
      <c r="Q14" s="71">
        <f t="shared" ref="Q14:Q18" si="35">P14/1.2</f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O15" s="71">
        <v>0</v>
      </c>
      <c r="P15" s="71">
        <f t="shared" si="34"/>
        <v>0</v>
      </c>
      <c r="Q15" s="71">
        <f t="shared" si="35"/>
        <v>0</v>
      </c>
      <c r="R15" s="2">
        <v>0</v>
      </c>
      <c r="S15" s="2"/>
    </row>
    <row r="16" spans="1:35">
      <c r="A16" s="4">
        <f t="shared" ref="A16:A19" si="36">N16</f>
        <v>0</v>
      </c>
      <c r="B16" s="4">
        <f t="shared" ref="B16:B19" si="37">Q16</f>
        <v>0</v>
      </c>
      <c r="C16" s="4">
        <f t="shared" ref="C16:C19" si="38">B16*1.2</f>
        <v>0</v>
      </c>
      <c r="D16" s="4">
        <f t="shared" ref="D16:D19" si="39">C16*1.2</f>
        <v>0</v>
      </c>
      <c r="E16" s="5">
        <f t="shared" ref="E16:E19" si="40">R16</f>
        <v>0</v>
      </c>
      <c r="F16" s="4" t="e">
        <f t="shared" ref="F16:F19" si="41">ROUND((E16/B16),0)</f>
        <v>#DIV/0!</v>
      </c>
      <c r="G16" s="4" t="e">
        <f t="shared" ref="G16:G19" si="42">ROUND((E16/C16),0)</f>
        <v>#DIV/0!</v>
      </c>
      <c r="H16" s="4" t="e">
        <f t="shared" ref="H16:H19" si="43">ROUND((E16/D16),0)</f>
        <v>#DIV/0!</v>
      </c>
      <c r="I16" s="4">
        <f t="shared" ref="I16:J19" si="44">T16</f>
        <v>0</v>
      </c>
      <c r="J16" s="4">
        <f t="shared" si="44"/>
        <v>0</v>
      </c>
      <c r="O16" s="71">
        <v>0</v>
      </c>
      <c r="P16" s="71">
        <f t="shared" si="34"/>
        <v>0</v>
      </c>
      <c r="Q16" s="71">
        <f t="shared" si="35"/>
        <v>0</v>
      </c>
      <c r="R16" s="2">
        <v>0</v>
      </c>
      <c r="S16" s="2"/>
    </row>
    <row r="17" spans="1:19">
      <c r="A17" s="4">
        <f t="shared" si="36"/>
        <v>0</v>
      </c>
      <c r="B17" s="4">
        <f t="shared" si="37"/>
        <v>0</v>
      </c>
      <c r="C17" s="4">
        <f t="shared" si="38"/>
        <v>0</v>
      </c>
      <c r="D17" s="4">
        <f t="shared" si="39"/>
        <v>0</v>
      </c>
      <c r="E17" s="5">
        <f t="shared" si="40"/>
        <v>0</v>
      </c>
      <c r="F17" s="4" t="e">
        <f t="shared" si="41"/>
        <v>#DIV/0!</v>
      </c>
      <c r="G17" s="4" t="e">
        <f t="shared" si="42"/>
        <v>#DIV/0!</v>
      </c>
      <c r="H17" s="4" t="e">
        <f t="shared" si="43"/>
        <v>#DIV/0!</v>
      </c>
      <c r="I17" s="4">
        <f t="shared" si="44"/>
        <v>0</v>
      </c>
      <c r="J17" s="4">
        <f t="shared" si="44"/>
        <v>0</v>
      </c>
      <c r="O17" s="71">
        <v>0</v>
      </c>
      <c r="P17" s="71">
        <f>O17/1.2</f>
        <v>0</v>
      </c>
      <c r="Q17" s="71">
        <f t="shared" si="35"/>
        <v>0</v>
      </c>
      <c r="R17" s="2">
        <v>0</v>
      </c>
      <c r="S17" s="2"/>
    </row>
    <row r="18" spans="1:19">
      <c r="A18" s="4">
        <f t="shared" si="36"/>
        <v>0</v>
      </c>
      <c r="B18" s="4">
        <f t="shared" si="37"/>
        <v>0</v>
      </c>
      <c r="C18" s="4">
        <f t="shared" si="38"/>
        <v>0</v>
      </c>
      <c r="D18" s="4">
        <f t="shared" si="39"/>
        <v>0</v>
      </c>
      <c r="E18" s="5">
        <f t="shared" si="40"/>
        <v>0</v>
      </c>
      <c r="F18" s="4" t="e">
        <f t="shared" si="41"/>
        <v>#DIV/0!</v>
      </c>
      <c r="G18" s="4" t="e">
        <f t="shared" si="42"/>
        <v>#DIV/0!</v>
      </c>
      <c r="H18" s="4" t="e">
        <f t="shared" si="43"/>
        <v>#DIV/0!</v>
      </c>
      <c r="I18" s="4">
        <f t="shared" si="44"/>
        <v>0</v>
      </c>
      <c r="J18" s="4">
        <f t="shared" si="44"/>
        <v>0</v>
      </c>
      <c r="O18" s="71">
        <v>0</v>
      </c>
      <c r="P18" s="71">
        <f>O18/1.2</f>
        <v>0</v>
      </c>
      <c r="Q18" s="71">
        <f t="shared" si="35"/>
        <v>0</v>
      </c>
      <c r="R18" s="2">
        <v>0</v>
      </c>
      <c r="S18" s="2"/>
    </row>
    <row r="19" spans="1:19">
      <c r="A19" s="4">
        <f t="shared" si="36"/>
        <v>0</v>
      </c>
      <c r="B19" s="4">
        <f t="shared" si="37"/>
        <v>0</v>
      </c>
      <c r="C19" s="4">
        <f t="shared" si="38"/>
        <v>0</v>
      </c>
      <c r="D19" s="4">
        <f t="shared" si="39"/>
        <v>0</v>
      </c>
      <c r="E19" s="5">
        <f t="shared" si="40"/>
        <v>0</v>
      </c>
      <c r="F19" s="4" t="e">
        <f t="shared" si="41"/>
        <v>#DIV/0!</v>
      </c>
      <c r="G19" s="4" t="e">
        <f t="shared" si="42"/>
        <v>#DIV/0!</v>
      </c>
      <c r="H19" s="4" t="e">
        <f t="shared" si="43"/>
        <v>#DIV/0!</v>
      </c>
      <c r="I19" s="4">
        <f t="shared" si="44"/>
        <v>0</v>
      </c>
      <c r="J19" s="4">
        <f t="shared" si="44"/>
        <v>0</v>
      </c>
      <c r="O19" s="71">
        <v>0</v>
      </c>
      <c r="P19" s="71">
        <f>O19/1.2</f>
        <v>0</v>
      </c>
      <c r="Q19" s="71">
        <f t="shared" ref="Q19" si="45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G4" sqref="G4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G8"/>
  <sheetViews>
    <sheetView workbookViewId="0">
      <selection activeCell="F7" sqref="F7"/>
    </sheetView>
  </sheetViews>
  <sheetFormatPr defaultRowHeight="15"/>
  <sheetData>
    <row r="8" spans="7:7">
      <c r="G8" s="7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I4" sqref="I4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8" sqref="H8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 Measurment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2024-08-20T11:19:10Z</dcterms:modified>
</cp:coreProperties>
</file>