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Virar (E)\SHIVANI JAMWAL\"/>
    </mc:Choice>
  </mc:AlternateContent>
  <xr:revisionPtr revIDLastSave="0" documentId="13_ncr:1_{72481753-C812-43F4-8C2B-9F3ACA3E991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</sheets>
  <calcPr calcId="191029"/>
</workbook>
</file>

<file path=xl/calcChain.xml><?xml version="1.0" encoding="utf-8"?>
<calcChain xmlns="http://schemas.openxmlformats.org/spreadsheetml/2006/main">
  <c r="S9" i="4" l="1"/>
  <c r="I27" i="4" l="1"/>
  <c r="Q18" i="4"/>
  <c r="S12" i="4"/>
  <c r="P19" i="4"/>
  <c r="Q19" i="4" s="1"/>
  <c r="B19" i="4" s="1"/>
  <c r="C19" i="4" s="1"/>
  <c r="D19" i="4" s="1"/>
  <c r="J19" i="4"/>
  <c r="I19" i="4"/>
  <c r="E19" i="4"/>
  <c r="H19" i="4" s="1"/>
  <c r="A19" i="4"/>
  <c r="P18" i="4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Q13" i="4"/>
  <c r="Q12" i="4"/>
  <c r="Q10" i="4"/>
  <c r="Q9" i="4"/>
  <c r="J25" i="4"/>
  <c r="I35" i="4"/>
  <c r="B18" i="4" l="1"/>
  <c r="C18" i="4" s="1"/>
  <c r="D18" i="4" s="1"/>
  <c r="H18" i="4" s="1"/>
  <c r="H17" i="4"/>
  <c r="H15" i="4"/>
  <c r="H14" i="4"/>
  <c r="H16" i="4"/>
  <c r="F14" i="4"/>
  <c r="F15" i="4"/>
  <c r="F18" i="4"/>
  <c r="G14" i="4"/>
  <c r="G15" i="4"/>
  <c r="G17" i="4"/>
  <c r="G19" i="4"/>
  <c r="F16" i="4"/>
  <c r="F17" i="4"/>
  <c r="F19" i="4"/>
  <c r="G16" i="4"/>
  <c r="G18" i="4"/>
  <c r="P12" i="4"/>
  <c r="P11" i="4"/>
  <c r="P10" i="4"/>
  <c r="P9" i="4"/>
  <c r="P8" i="4"/>
  <c r="P7" i="4"/>
  <c r="P6" i="4"/>
  <c r="P5" i="4"/>
  <c r="Q5" i="4" s="1"/>
  <c r="P4" i="4"/>
  <c r="P3" i="4"/>
  <c r="P2" i="4"/>
  <c r="C20" i="4"/>
  <c r="C21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1" i="4" l="1"/>
  <c r="Q21" i="4" s="1"/>
  <c r="J21" i="4"/>
  <c r="I21" i="4"/>
  <c r="E21" i="4"/>
  <c r="A21" i="4"/>
  <c r="P20" i="4"/>
  <c r="Q20" i="4" s="1"/>
  <c r="J20" i="4"/>
  <c r="I20" i="4"/>
  <c r="E20" i="4"/>
  <c r="A20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20" i="4"/>
  <c r="B21" i="4"/>
  <c r="B7" i="4"/>
  <c r="C7" i="4" s="1"/>
  <c r="F20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1" i="4"/>
  <c r="H21" i="4" s="1"/>
  <c r="G21" i="4"/>
  <c r="F21" i="4"/>
  <c r="D20" i="4"/>
  <c r="H20" i="4" s="1"/>
  <c r="G20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<sst xmlns="http://schemas.openxmlformats.org/spreadsheetml/2006/main" count="26" uniqueCount="23">
  <si>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</si>
  <si>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</si>
  <si>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</si>
  <si>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</si>
  <si>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</si>
  <si>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</si>
  <si>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</si>
  <si>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</si>
  <si>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</si>
  <si>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</si>
  <si>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</si>
  <si>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</si>
  <si>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</si>
  <si>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004, Ground Floor, Ameya Woods, Village - Chulne, Vasai, Vasai</t>
  </si>
  <si>
    <t>agreemetn - 2021</t>
  </si>
  <si>
    <t>av</t>
  </si>
  <si>
    <t>sd</t>
  </si>
  <si>
    <t>rd</t>
  </si>
  <si>
    <t>OC - 2021</t>
  </si>
  <si>
    <t>CA</t>
  </si>
  <si>
    <t>RATE</t>
  </si>
  <si>
    <t>FMV</t>
  </si>
  <si>
    <t>65 to 68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</si>
</sst>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967326-5A71-409E-AADE-F3FE1040E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30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D87FD8-50DA-4915-9A87-46A77B1BB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687E84-F0EE-4BAB-83C7-63324A8F0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7FBE2D-4FBF-440D-97DE-856E5DD31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B4CB9E-9640-427A-A3E1-58A13D3AE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6403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64391B-3B3C-4547-A56E-C02A423ED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56417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C4887F-C7C5-488C-8CEE-06E066773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5927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DC282A-FFB9-4A9D-A2C7-6D0FAE2BF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478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410823</xdr:colOff>
      <xdr:row>51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41340F-0ED4-4B1E-B165-077B23E02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45223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45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719CAE-7D70-45FE-AA4D-3212E9E87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47</xdr:row>
      <xdr:rowOff>39282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3DDE9B-9C15-49D7-A87F-4A18C7F93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391771</xdr:colOff>
      <xdr:row>50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500875-C566-4F21-BEC7-3A43AD1A6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26171" cy="8192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C10500-E204-46B6-9967-47DE6B690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A64213-5D97-46AB-88C1-A502E296F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E1573B-93D8-4CE2-A078-F110C6A53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6EA354-775A-4ADE-9E08-E4C5FDDE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zoomScaleNormal="100" workbookViewId="0">
      <selection activeCell="Q17" sqref="Q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21" si="0">N2</f>
        <v>0</v>
      </c>
      <c r="B2" s="4">
        <f t="shared" ref="B2:B21" si="1">Q2</f>
        <v>541</v>
      </c>
      <c r="C2" s="4">
        <f>B2*1.2</f>
        <v>649.19999999999993</v>
      </c>
      <c r="D2" s="4">
        <f t="shared" ref="D2:D19" si="2">C2*1.2</f>
        <v>779.03999999999985</v>
      </c>
      <c r="E2" s="15">
        <f t="shared" ref="E2:E19" si="3">R2</f>
        <v>4747000</v>
      </c>
      <c r="F2" s="9">
        <f t="shared" ref="F2:F19" si="4">ROUND((E2/B2),0)</f>
        <v>8774</v>
      </c>
      <c r="G2" s="9">
        <f t="shared" ref="G2:G19" si="5">ROUND((E2/C2),0)</f>
        <v>7312</v>
      </c>
      <c r="H2" s="9">
        <f t="shared" ref="H2:H19" si="6">ROUND((E2/D2),0)</f>
        <v>6093</v>
      </c>
      <c r="I2" s="4" t="e">
        <f>#REF!</f>
        <v>#REF!</v>
      </c>
      <c r="J2" s="4">
        <f t="shared" ref="J2:J19" si="7">S2</f>
        <v>0</v>
      </c>
      <c r="O2">
        <v>0</v>
      </c>
      <c r="P2">
        <f t="shared" ref="P2:P12" si="8">O2/1.2</f>
        <v>0</v>
      </c>
      <c r="Q2">
        <v>541</v>
      </c>
      <c r="R2" s="2">
        <v>4747000</v>
      </c>
      <c r="S2" s="7"/>
      <c r="T2" s="7"/>
    </row>
    <row r="3" spans="1:20" x14ac:dyDescent="0.25">
      <c r="A3" s="4">
        <f t="shared" si="0"/>
        <v>0</v>
      </c>
      <c r="B3" s="4">
        <f t="shared" si="1"/>
        <v>450</v>
      </c>
      <c r="C3" s="4">
        <f t="shared" ref="C3:C21" si="9">B3*1.2</f>
        <v>540</v>
      </c>
      <c r="D3" s="4">
        <f t="shared" si="2"/>
        <v>648</v>
      </c>
      <c r="E3" s="15">
        <f t="shared" si="3"/>
        <v>5000000</v>
      </c>
      <c r="F3" s="9">
        <f t="shared" si="4"/>
        <v>11111</v>
      </c>
      <c r="G3" s="9">
        <f t="shared" si="5"/>
        <v>9259</v>
      </c>
      <c r="H3" s="9">
        <f t="shared" si="6"/>
        <v>7716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450</v>
      </c>
      <c r="R3" s="2">
        <v>5000000</v>
      </c>
      <c r="S3" s="7"/>
      <c r="T3" s="7"/>
    </row>
    <row r="4" spans="1:20" x14ac:dyDescent="0.25">
      <c r="A4" s="4">
        <f t="shared" si="0"/>
        <v>0</v>
      </c>
      <c r="B4" s="4">
        <f t="shared" si="1"/>
        <v>750</v>
      </c>
      <c r="C4" s="4">
        <f t="shared" si="9"/>
        <v>900</v>
      </c>
      <c r="D4" s="4">
        <f t="shared" si="2"/>
        <v>1080</v>
      </c>
      <c r="E4" s="15">
        <f t="shared" si="3"/>
        <v>6450000</v>
      </c>
      <c r="F4" s="9">
        <f t="shared" si="4"/>
        <v>8600</v>
      </c>
      <c r="G4" s="9">
        <f t="shared" si="5"/>
        <v>7167</v>
      </c>
      <c r="H4" s="9">
        <f t="shared" si="6"/>
        <v>5972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750</v>
      </c>
      <c r="R4" s="2">
        <v>6450000</v>
      </c>
      <c r="S4" s="7"/>
      <c r="T4" s="7"/>
    </row>
    <row r="5" spans="1:20" x14ac:dyDescent="0.25">
      <c r="A5" s="4">
        <f t="shared" si="0"/>
        <v>0</v>
      </c>
      <c r="B5" s="4">
        <f t="shared" si="1"/>
        <v>694.44444444444446</v>
      </c>
      <c r="C5" s="4">
        <f t="shared" si="9"/>
        <v>833.33333333333337</v>
      </c>
      <c r="D5" s="4">
        <f t="shared" si="2"/>
        <v>1000</v>
      </c>
      <c r="E5" s="15">
        <f t="shared" si="3"/>
        <v>6700000</v>
      </c>
      <c r="F5" s="9">
        <f t="shared" si="4"/>
        <v>9648</v>
      </c>
      <c r="G5" s="9">
        <f t="shared" si="5"/>
        <v>8040</v>
      </c>
      <c r="H5" s="9">
        <f t="shared" si="6"/>
        <v>6700</v>
      </c>
      <c r="I5" s="4" t="e">
        <f>#REF!</f>
        <v>#REF!</v>
      </c>
      <c r="J5" s="4">
        <f t="shared" si="7"/>
        <v>0</v>
      </c>
      <c r="O5">
        <v>1000</v>
      </c>
      <c r="P5">
        <f t="shared" si="8"/>
        <v>833.33333333333337</v>
      </c>
      <c r="Q5">
        <f t="shared" ref="Q5" si="10">P5/1.2</f>
        <v>694.44444444444446</v>
      </c>
      <c r="R5" s="2">
        <v>6700000</v>
      </c>
      <c r="S5" s="7"/>
      <c r="T5" s="7"/>
    </row>
    <row r="6" spans="1:20" x14ac:dyDescent="0.25">
      <c r="A6" s="4">
        <f t="shared" si="0"/>
        <v>0</v>
      </c>
      <c r="B6" s="4">
        <f t="shared" si="1"/>
        <v>1050</v>
      </c>
      <c r="C6" s="4">
        <f t="shared" si="9"/>
        <v>1260</v>
      </c>
      <c r="D6" s="4">
        <f t="shared" si="2"/>
        <v>1512</v>
      </c>
      <c r="E6" s="15">
        <f t="shared" si="3"/>
        <v>6615000</v>
      </c>
      <c r="F6" s="9">
        <f t="shared" si="4"/>
        <v>6300</v>
      </c>
      <c r="G6" s="9">
        <f t="shared" si="5"/>
        <v>5250</v>
      </c>
      <c r="H6" s="9">
        <f t="shared" si="6"/>
        <v>4375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1050</v>
      </c>
      <c r="R6" s="2">
        <v>6615000</v>
      </c>
      <c r="S6" s="7"/>
      <c r="T6" s="7"/>
    </row>
    <row r="7" spans="1:20" x14ac:dyDescent="0.25">
      <c r="A7" s="4">
        <f t="shared" si="0"/>
        <v>0</v>
      </c>
      <c r="B7" s="4">
        <f t="shared" si="1"/>
        <v>905</v>
      </c>
      <c r="C7" s="4">
        <f t="shared" si="9"/>
        <v>1086</v>
      </c>
      <c r="D7" s="4">
        <f t="shared" si="2"/>
        <v>1303.2</v>
      </c>
      <c r="E7" s="15">
        <f t="shared" si="3"/>
        <v>8100000</v>
      </c>
      <c r="F7" s="9">
        <f t="shared" si="4"/>
        <v>8950</v>
      </c>
      <c r="G7" s="9">
        <f t="shared" si="5"/>
        <v>7459</v>
      </c>
      <c r="H7" s="9">
        <f t="shared" si="6"/>
        <v>6215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905</v>
      </c>
      <c r="R7" s="2">
        <v>8100000</v>
      </c>
      <c r="S7" s="7"/>
      <c r="T7" s="7"/>
    </row>
    <row r="8" spans="1:20" x14ac:dyDescent="0.25">
      <c r="A8" s="4">
        <f t="shared" si="0"/>
        <v>0</v>
      </c>
      <c r="B8" s="4">
        <f t="shared" si="1"/>
        <v>624</v>
      </c>
      <c r="C8" s="4">
        <f t="shared" si="9"/>
        <v>748.8</v>
      </c>
      <c r="D8" s="4">
        <f t="shared" si="2"/>
        <v>898.56</v>
      </c>
      <c r="E8" s="15">
        <f t="shared" si="3"/>
        <v>5300000</v>
      </c>
      <c r="F8" s="9">
        <f t="shared" si="4"/>
        <v>8494</v>
      </c>
      <c r="G8" s="9">
        <f t="shared" si="5"/>
        <v>7078</v>
      </c>
      <c r="H8" s="9">
        <f t="shared" si="6"/>
        <v>5898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624</v>
      </c>
      <c r="R8" s="2">
        <v>5300000</v>
      </c>
      <c r="S8" s="7"/>
      <c r="T8" s="7"/>
    </row>
    <row r="9" spans="1:20" x14ac:dyDescent="0.25">
      <c r="A9" s="4">
        <f t="shared" si="0"/>
        <v>0</v>
      </c>
      <c r="B9" s="4">
        <f t="shared" si="1"/>
        <v>602.78399999999999</v>
      </c>
      <c r="C9" s="4">
        <f t="shared" si="9"/>
        <v>723.34079999999994</v>
      </c>
      <c r="D9" s="4">
        <f t="shared" si="2"/>
        <v>868.00895999999989</v>
      </c>
      <c r="E9" s="15">
        <f t="shared" si="3"/>
        <v>6900000</v>
      </c>
      <c r="F9" s="14">
        <f t="shared" si="4"/>
        <v>11447</v>
      </c>
      <c r="G9" s="9">
        <f t="shared" si="5"/>
        <v>9539</v>
      </c>
      <c r="H9" s="9">
        <f t="shared" si="6"/>
        <v>7949</v>
      </c>
      <c r="I9" s="4" t="e">
        <f>#REF!</f>
        <v>#REF!</v>
      </c>
      <c r="J9" s="4">
        <f t="shared" si="7"/>
        <v>13736.4</v>
      </c>
      <c r="O9">
        <v>0</v>
      </c>
      <c r="P9">
        <f t="shared" si="8"/>
        <v>0</v>
      </c>
      <c r="Q9">
        <f>56*10.764</f>
        <v>602.78399999999999</v>
      </c>
      <c r="R9" s="2">
        <v>6900000</v>
      </c>
      <c r="S9" s="7">
        <f>F9*1.2</f>
        <v>13736.4</v>
      </c>
      <c r="T9" s="7"/>
    </row>
    <row r="10" spans="1:20" x14ac:dyDescent="0.25">
      <c r="A10" s="4">
        <f t="shared" si="0"/>
        <v>0</v>
      </c>
      <c r="B10" s="4">
        <f t="shared" si="1"/>
        <v>409.03199999999998</v>
      </c>
      <c r="C10" s="4">
        <f t="shared" si="9"/>
        <v>490.83839999999998</v>
      </c>
      <c r="D10" s="4">
        <f t="shared" si="2"/>
        <v>589.00608</v>
      </c>
      <c r="E10" s="15">
        <f t="shared" si="3"/>
        <v>4600000</v>
      </c>
      <c r="F10" s="9">
        <f t="shared" si="4"/>
        <v>11246</v>
      </c>
      <c r="G10" s="9">
        <f t="shared" si="5"/>
        <v>9372</v>
      </c>
      <c r="H10" s="9">
        <f t="shared" si="6"/>
        <v>7810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>38*10.764</f>
        <v>409.03199999999998</v>
      </c>
      <c r="R10" s="2">
        <v>4600000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613</v>
      </c>
      <c r="C11" s="4">
        <f t="shared" si="9"/>
        <v>735.6</v>
      </c>
      <c r="D11" s="4">
        <f t="shared" si="2"/>
        <v>882.72</v>
      </c>
      <c r="E11" s="15">
        <f t="shared" si="3"/>
        <v>6750000</v>
      </c>
      <c r="F11" s="9">
        <f t="shared" si="4"/>
        <v>11011</v>
      </c>
      <c r="G11" s="9">
        <f t="shared" si="5"/>
        <v>9176</v>
      </c>
      <c r="H11" s="9">
        <f t="shared" si="6"/>
        <v>7647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613</v>
      </c>
      <c r="R11" s="2">
        <v>6750000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602.78399999999999</v>
      </c>
      <c r="C12" s="4">
        <f t="shared" si="9"/>
        <v>723.34079999999994</v>
      </c>
      <c r="D12" s="4">
        <f t="shared" si="2"/>
        <v>868.00895999999989</v>
      </c>
      <c r="E12" s="15">
        <f t="shared" si="3"/>
        <v>7151000</v>
      </c>
      <c r="F12" s="14">
        <f t="shared" si="4"/>
        <v>11863</v>
      </c>
      <c r="G12" s="9">
        <f t="shared" si="5"/>
        <v>9886</v>
      </c>
      <c r="H12" s="9">
        <f t="shared" si="6"/>
        <v>8238</v>
      </c>
      <c r="I12" s="4" t="e">
        <f>#REF!</f>
        <v>#REF!</v>
      </c>
      <c r="J12" s="4">
        <f t="shared" si="7"/>
        <v>14235.6</v>
      </c>
      <c r="O12">
        <v>0</v>
      </c>
      <c r="P12">
        <f t="shared" si="8"/>
        <v>0</v>
      </c>
      <c r="Q12">
        <f>56*10.764</f>
        <v>602.78399999999999</v>
      </c>
      <c r="R12" s="2">
        <v>7151000</v>
      </c>
      <c r="S12" s="7">
        <f>F12*1.2</f>
        <v>14235.6</v>
      </c>
      <c r="T12" s="7"/>
    </row>
    <row r="13" spans="1:20" x14ac:dyDescent="0.25">
      <c r="A13" s="4">
        <f t="shared" si="0"/>
        <v>0</v>
      </c>
      <c r="B13" s="4">
        <f t="shared" si="1"/>
        <v>818.06399999999996</v>
      </c>
      <c r="C13" s="4">
        <f t="shared" si="9"/>
        <v>981.67679999999996</v>
      </c>
      <c r="D13" s="4">
        <f t="shared" si="2"/>
        <v>1178.01216</v>
      </c>
      <c r="E13" s="15">
        <f t="shared" si="3"/>
        <v>8000000</v>
      </c>
      <c r="F13" s="9">
        <f t="shared" si="4"/>
        <v>9779</v>
      </c>
      <c r="G13" s="9">
        <f t="shared" si="5"/>
        <v>8149</v>
      </c>
      <c r="H13" s="9">
        <f t="shared" si="6"/>
        <v>6791</v>
      </c>
      <c r="I13" s="4" t="e">
        <f>#REF!</f>
        <v>#REF!</v>
      </c>
      <c r="J13" s="4">
        <f t="shared" si="7"/>
        <v>0</v>
      </c>
      <c r="O13">
        <v>0</v>
      </c>
      <c r="P13">
        <f t="shared" ref="P13:P19" si="11">O13/1.2</f>
        <v>0</v>
      </c>
      <c r="Q13">
        <f>76*10.764</f>
        <v>818.06399999999996</v>
      </c>
      <c r="R13" s="2">
        <v>8000000</v>
      </c>
      <c r="S13" s="7"/>
      <c r="T13" s="7"/>
    </row>
    <row r="14" spans="1:20" x14ac:dyDescent="0.25">
      <c r="A14" s="4">
        <f t="shared" ref="A14:A19" si="12">N14</f>
        <v>0</v>
      </c>
      <c r="B14" s="4">
        <f t="shared" ref="B14:B19" si="13">Q14</f>
        <v>665</v>
      </c>
      <c r="C14" s="4">
        <f t="shared" ref="C14:C19" si="14">B14*1.2</f>
        <v>798</v>
      </c>
      <c r="D14" s="4">
        <f t="shared" si="2"/>
        <v>957.59999999999991</v>
      </c>
      <c r="E14" s="15">
        <f t="shared" si="3"/>
        <v>7800000</v>
      </c>
      <c r="F14" s="9">
        <f t="shared" si="4"/>
        <v>11729</v>
      </c>
      <c r="G14" s="9">
        <f t="shared" si="5"/>
        <v>9774</v>
      </c>
      <c r="H14" s="9">
        <f t="shared" si="6"/>
        <v>8145</v>
      </c>
      <c r="I14" s="4" t="e">
        <f>#REF!</f>
        <v>#REF!</v>
      </c>
      <c r="J14" s="4">
        <f t="shared" si="7"/>
        <v>0</v>
      </c>
      <c r="O14">
        <v>0</v>
      </c>
      <c r="P14">
        <f t="shared" si="11"/>
        <v>0</v>
      </c>
      <c r="Q14">
        <v>665</v>
      </c>
      <c r="R14" s="2">
        <v>7800000</v>
      </c>
      <c r="S14" s="7"/>
      <c r="T14" s="7"/>
    </row>
    <row r="15" spans="1:20" x14ac:dyDescent="0.25">
      <c r="A15" s="4">
        <f t="shared" si="12"/>
        <v>0</v>
      </c>
      <c r="B15" s="4">
        <f t="shared" si="13"/>
        <v>650</v>
      </c>
      <c r="C15" s="4">
        <f t="shared" si="14"/>
        <v>780</v>
      </c>
      <c r="D15" s="4">
        <f t="shared" si="2"/>
        <v>936</v>
      </c>
      <c r="E15" s="15">
        <f t="shared" si="3"/>
        <v>7650000</v>
      </c>
      <c r="F15" s="9">
        <f t="shared" si="4"/>
        <v>11769</v>
      </c>
      <c r="G15" s="9">
        <f t="shared" si="5"/>
        <v>9808</v>
      </c>
      <c r="H15" s="9">
        <f t="shared" si="6"/>
        <v>8173</v>
      </c>
      <c r="I15" s="4" t="e">
        <f>#REF!</f>
        <v>#REF!</v>
      </c>
      <c r="J15" s="4">
        <f t="shared" si="7"/>
        <v>0</v>
      </c>
      <c r="O15">
        <v>0</v>
      </c>
      <c r="P15">
        <f t="shared" si="11"/>
        <v>0</v>
      </c>
      <c r="Q15">
        <v>650</v>
      </c>
      <c r="R15" s="2">
        <v>7650000</v>
      </c>
      <c r="S15" s="7"/>
      <c r="T15" s="7"/>
    </row>
    <row r="16" spans="1:20" x14ac:dyDescent="0.25">
      <c r="A16" s="4">
        <f t="shared" si="12"/>
        <v>0</v>
      </c>
      <c r="B16" s="4">
        <f t="shared" si="13"/>
        <v>665</v>
      </c>
      <c r="C16" s="4">
        <f t="shared" si="14"/>
        <v>798</v>
      </c>
      <c r="D16" s="4">
        <f t="shared" si="2"/>
        <v>957.59999999999991</v>
      </c>
      <c r="E16" s="15">
        <f t="shared" si="3"/>
        <v>7800000</v>
      </c>
      <c r="F16" s="14">
        <f t="shared" si="4"/>
        <v>11729</v>
      </c>
      <c r="G16" s="9">
        <f t="shared" si="5"/>
        <v>9774</v>
      </c>
      <c r="H16" s="9">
        <f t="shared" si="6"/>
        <v>8145</v>
      </c>
      <c r="I16" s="4" t="e">
        <f>#REF!</f>
        <v>#REF!</v>
      </c>
      <c r="J16" s="4">
        <f t="shared" si="7"/>
        <v>0</v>
      </c>
      <c r="O16">
        <v>0</v>
      </c>
      <c r="P16">
        <f t="shared" si="11"/>
        <v>0</v>
      </c>
      <c r="Q16">
        <v>665</v>
      </c>
      <c r="R16" s="2">
        <v>7800000</v>
      </c>
      <c r="S16" s="7"/>
      <c r="T16" s="7"/>
    </row>
    <row r="17" spans="1:24" x14ac:dyDescent="0.25">
      <c r="A17" s="4">
        <f t="shared" si="12"/>
        <v>0</v>
      </c>
      <c r="B17" s="4">
        <f t="shared" si="13"/>
        <v>539</v>
      </c>
      <c r="C17" s="4">
        <f t="shared" si="14"/>
        <v>646.79999999999995</v>
      </c>
      <c r="D17" s="4">
        <f t="shared" si="2"/>
        <v>776.16</v>
      </c>
      <c r="E17" s="15">
        <f t="shared" si="3"/>
        <v>7875000</v>
      </c>
      <c r="F17" s="14">
        <f t="shared" si="4"/>
        <v>14610</v>
      </c>
      <c r="G17" s="9">
        <f t="shared" si="5"/>
        <v>12175</v>
      </c>
      <c r="H17" s="9">
        <f t="shared" si="6"/>
        <v>10146</v>
      </c>
      <c r="I17" s="4" t="e">
        <f>#REF!</f>
        <v>#REF!</v>
      </c>
      <c r="J17" s="4">
        <f t="shared" si="7"/>
        <v>0</v>
      </c>
      <c r="O17">
        <v>0</v>
      </c>
      <c r="P17">
        <f t="shared" si="11"/>
        <v>0</v>
      </c>
      <c r="Q17">
        <v>539</v>
      </c>
      <c r="R17" s="2">
        <v>7875000</v>
      </c>
      <c r="S17" s="7"/>
      <c r="T17" s="7"/>
    </row>
    <row r="18" spans="1:24" x14ac:dyDescent="0.25">
      <c r="A18" s="4">
        <f t="shared" si="12"/>
        <v>0</v>
      </c>
      <c r="B18" s="4">
        <f t="shared" si="13"/>
        <v>0</v>
      </c>
      <c r="C18" s="4">
        <f t="shared" si="14"/>
        <v>0</v>
      </c>
      <c r="D18" s="4">
        <f t="shared" si="2"/>
        <v>0</v>
      </c>
      <c r="E18" s="15">
        <f t="shared" si="3"/>
        <v>0</v>
      </c>
      <c r="F18" s="9" t="e">
        <f t="shared" si="4"/>
        <v>#DIV/0!</v>
      </c>
      <c r="G18" s="9" t="e">
        <f t="shared" si="5"/>
        <v>#DIV/0!</v>
      </c>
      <c r="H18" s="9" t="e">
        <f t="shared" si="6"/>
        <v>#DIV/0!</v>
      </c>
      <c r="I18" s="4" t="e">
        <f>#REF!</f>
        <v>#REF!</v>
      </c>
      <c r="J18" s="4">
        <f t="shared" si="7"/>
        <v>0</v>
      </c>
      <c r="O18">
        <v>0</v>
      </c>
      <c r="P18">
        <f t="shared" si="11"/>
        <v>0</v>
      </c>
      <c r="Q18">
        <f t="shared" ref="Q18:Q19" si="15">P18/1.2</f>
        <v>0</v>
      </c>
      <c r="R18" s="2">
        <v>0</v>
      </c>
      <c r="S18" s="7"/>
      <c r="T18" s="7"/>
    </row>
    <row r="19" spans="1:24" x14ac:dyDescent="0.25">
      <c r="A19" s="4">
        <f t="shared" si="12"/>
        <v>0</v>
      </c>
      <c r="B19" s="4">
        <f t="shared" si="13"/>
        <v>0</v>
      </c>
      <c r="C19" s="4">
        <f t="shared" si="14"/>
        <v>0</v>
      </c>
      <c r="D19" s="4">
        <f t="shared" si="2"/>
        <v>0</v>
      </c>
      <c r="E19" s="15">
        <f t="shared" si="3"/>
        <v>0</v>
      </c>
      <c r="F19" s="9" t="e">
        <f t="shared" si="4"/>
        <v>#DIV/0!</v>
      </c>
      <c r="G19" s="9" t="e">
        <f t="shared" si="5"/>
        <v>#DIV/0!</v>
      </c>
      <c r="H19" s="9" t="e">
        <f t="shared" si="6"/>
        <v>#DIV/0!</v>
      </c>
      <c r="I19" s="4" t="e">
        <f>#REF!</f>
        <v>#REF!</v>
      </c>
      <c r="J19" s="4">
        <f t="shared" si="7"/>
        <v>0</v>
      </c>
      <c r="O19">
        <v>0</v>
      </c>
      <c r="P19">
        <f t="shared" si="11"/>
        <v>0</v>
      </c>
      <c r="Q19">
        <f t="shared" si="15"/>
        <v>0</v>
      </c>
      <c r="R19" s="2">
        <v>0</v>
      </c>
      <c r="S19" s="7"/>
      <c r="T19" s="7"/>
    </row>
    <row r="20" spans="1:24" x14ac:dyDescent="0.25">
      <c r="A20" s="4">
        <f t="shared" si="0"/>
        <v>0</v>
      </c>
      <c r="B20" s="4">
        <f t="shared" si="1"/>
        <v>0</v>
      </c>
      <c r="C20" s="4">
        <f t="shared" si="9"/>
        <v>0</v>
      </c>
      <c r="D20" s="4">
        <f t="shared" ref="D20:D21" si="16">C20*1.2</f>
        <v>0</v>
      </c>
      <c r="E20" s="15">
        <f t="shared" ref="E20:E21" si="17">R20</f>
        <v>0</v>
      </c>
      <c r="F20" s="9" t="e">
        <f t="shared" ref="F20:F21" si="18">ROUND((E20/B20),0)</f>
        <v>#DIV/0!</v>
      </c>
      <c r="G20" s="9" t="e">
        <f t="shared" ref="G20:G21" si="19">ROUND((E20/C20),0)</f>
        <v>#DIV/0!</v>
      </c>
      <c r="H20" s="9" t="e">
        <f t="shared" ref="H20:H21" si="20">ROUND((E20/D20),0)</f>
        <v>#DIV/0!</v>
      </c>
      <c r="I20" s="4" t="e">
        <f>#REF!</f>
        <v>#REF!</v>
      </c>
      <c r="J20" s="4">
        <f t="shared" ref="J20:J21" si="21">S20</f>
        <v>0</v>
      </c>
      <c r="O20">
        <v>0</v>
      </c>
      <c r="P20">
        <f t="shared" ref="P20:P21" si="22">O20/1.2</f>
        <v>0</v>
      </c>
      <c r="Q20">
        <f t="shared" ref="Q20:Q21" si="23">P20/1.2</f>
        <v>0</v>
      </c>
      <c r="R20" s="2">
        <v>0</v>
      </c>
      <c r="S20" s="7"/>
      <c r="T20" s="7"/>
    </row>
    <row r="21" spans="1:24" x14ac:dyDescent="0.25">
      <c r="A21" s="4">
        <f t="shared" si="0"/>
        <v>0</v>
      </c>
      <c r="B21" s="4">
        <f t="shared" si="1"/>
        <v>0</v>
      </c>
      <c r="C21" s="4">
        <f t="shared" si="9"/>
        <v>0</v>
      </c>
      <c r="D21" s="4">
        <f t="shared" si="16"/>
        <v>0</v>
      </c>
      <c r="E21" s="15">
        <f t="shared" si="17"/>
        <v>0</v>
      </c>
      <c r="F21" s="9" t="e">
        <f t="shared" si="18"/>
        <v>#DIV/0!</v>
      </c>
      <c r="G21" s="9" t="e">
        <f t="shared" si="19"/>
        <v>#DIV/0!</v>
      </c>
      <c r="H21" s="9" t="e">
        <f t="shared" si="20"/>
        <v>#DIV/0!</v>
      </c>
      <c r="I21" s="4" t="e">
        <f>#REF!</f>
        <v>#REF!</v>
      </c>
      <c r="J21" s="4">
        <f t="shared" si="21"/>
        <v>0</v>
      </c>
      <c r="O21">
        <v>0</v>
      </c>
      <c r="P21">
        <f t="shared" si="22"/>
        <v>0</v>
      </c>
      <c r="Q21">
        <f t="shared" si="23"/>
        <v>0</v>
      </c>
      <c r="R21" s="2">
        <v>0</v>
      </c>
      <c r="S21" s="7"/>
      <c r="T21" s="7"/>
    </row>
    <row r="23" spans="1:24" x14ac:dyDescent="0.25">
      <c r="H23" t="s">
        <v>13</v>
      </c>
    </row>
    <row r="25" spans="1:24" x14ac:dyDescent="0.25">
      <c r="H25" t="s">
        <v>19</v>
      </c>
      <c r="I25">
        <v>509</v>
      </c>
      <c r="J25">
        <f>47.31*10.764</f>
        <v>509.24484000000001</v>
      </c>
    </row>
    <row r="26" spans="1:24" x14ac:dyDescent="0.25">
      <c r="H26" t="s">
        <v>20</v>
      </c>
      <c r="I26">
        <v>13000</v>
      </c>
    </row>
    <row r="27" spans="1:24" x14ac:dyDescent="0.25">
      <c r="H27" t="s">
        <v>21</v>
      </c>
      <c r="I27">
        <f>I26*I25</f>
        <v>6617000</v>
      </c>
    </row>
    <row r="28" spans="1:24" x14ac:dyDescent="0.25">
      <c r="G28" s="5"/>
      <c r="H28" s="5"/>
    </row>
    <row r="29" spans="1:24" x14ac:dyDescent="0.25">
      <c r="I29" t="s">
        <v>18</v>
      </c>
    </row>
    <row r="30" spans="1:24" x14ac:dyDescent="0.25">
      <c r="O30" t="s">
        <v>22</v>
      </c>
      <c r="P30" s="10"/>
      <c r="Q30" s="10"/>
      <c r="R30" s="12"/>
      <c r="T30" s="10"/>
      <c r="U30" s="10"/>
      <c r="V30" s="10"/>
      <c r="W30" s="10"/>
      <c r="X30" s="10"/>
    </row>
    <row r="31" spans="1:24" x14ac:dyDescent="0.25">
      <c r="H31" t="s">
        <v>14</v>
      </c>
      <c r="P31" s="10"/>
      <c r="Q31" s="13"/>
      <c r="R31" s="13"/>
      <c r="T31" s="13"/>
      <c r="U31" s="13"/>
      <c r="V31" s="10"/>
      <c r="W31" s="10"/>
      <c r="X31" s="10"/>
    </row>
    <row r="32" spans="1:24" x14ac:dyDescent="0.25">
      <c r="H32" t="s">
        <v>15</v>
      </c>
      <c r="I32">
        <v>6000000</v>
      </c>
      <c r="P32" s="10"/>
      <c r="Q32" s="10"/>
      <c r="R32" s="10"/>
      <c r="T32" s="10"/>
      <c r="U32" s="10"/>
      <c r="V32" s="10"/>
      <c r="W32" s="10"/>
      <c r="X32" s="10"/>
    </row>
    <row r="33" spans="8:24" x14ac:dyDescent="0.25">
      <c r="H33" t="s">
        <v>16</v>
      </c>
      <c r="I33">
        <v>360000</v>
      </c>
      <c r="P33" s="10"/>
      <c r="Q33" s="10"/>
      <c r="R33" s="10"/>
      <c r="T33" s="10"/>
      <c r="U33" s="10"/>
      <c r="V33" s="10"/>
      <c r="W33" s="10"/>
      <c r="X33" s="10"/>
    </row>
    <row r="34" spans="8:24" x14ac:dyDescent="0.25">
      <c r="H34" t="s">
        <v>17</v>
      </c>
      <c r="I34">
        <v>30000</v>
      </c>
      <c r="P34" s="10"/>
      <c r="Q34" s="10"/>
      <c r="R34" s="11"/>
      <c r="T34" s="11"/>
      <c r="U34" s="11"/>
      <c r="V34" s="10"/>
      <c r="W34" s="10"/>
      <c r="X34" s="10"/>
    </row>
    <row r="35" spans="8:24" x14ac:dyDescent="0.25">
      <c r="I35">
        <f>SUM(I32:I34)</f>
        <v>6390000</v>
      </c>
      <c r="P35" s="10"/>
      <c r="Q35" s="10"/>
      <c r="R35" s="10"/>
      <c r="T35" s="10"/>
      <c r="U35" s="10"/>
      <c r="V35" s="10"/>
      <c r="W35" s="10"/>
      <c r="X35" s="10"/>
    </row>
    <row r="36" spans="8:24" x14ac:dyDescent="0.25">
      <c r="P36" s="10"/>
      <c r="Q36" s="10"/>
      <c r="R36" s="10"/>
      <c r="T36" s="10"/>
      <c r="U36" s="10"/>
      <c r="V36" s="10"/>
      <c r="W36" s="10"/>
      <c r="X36" s="10"/>
    </row>
    <row r="37" spans="8:24" x14ac:dyDescent="0.25">
      <c r="P37" s="10"/>
      <c r="Q37" s="10"/>
      <c r="R37" s="10"/>
      <c r="T37" s="10"/>
      <c r="U37" s="10"/>
      <c r="V37" s="10"/>
      <c r="W37" s="10"/>
      <c r="X37" s="10"/>
    </row>
    <row r="38" spans="8:24" x14ac:dyDescent="0.25">
      <c r="P38" s="10"/>
      <c r="Q38" s="10"/>
      <c r="R38" s="10"/>
      <c r="S38" s="5"/>
      <c r="T38" s="10"/>
      <c r="U38" s="10"/>
      <c r="V38" s="10"/>
      <c r="W38" s="10"/>
      <c r="X38" s="10"/>
    </row>
    <row r="39" spans="8:24" x14ac:dyDescent="0.25">
      <c r="P39" s="10"/>
      <c r="Q39" s="10"/>
      <c r="R39" s="10"/>
      <c r="S39" s="5"/>
      <c r="T39" s="10"/>
      <c r="U39" s="10"/>
      <c r="V39" s="10"/>
      <c r="W39" s="10"/>
      <c r="X39" s="10"/>
    </row>
    <row r="40" spans="8:24" x14ac:dyDescent="0.25">
      <c r="Q40" s="10"/>
      <c r="R40" s="10"/>
    </row>
    <row r="41" spans="8:24" x14ac:dyDescent="0.25">
      <c r="Q41" s="10"/>
      <c r="R41" s="10"/>
      <c r="T41" s="5"/>
    </row>
    <row r="42" spans="8:24" x14ac:dyDescent="0.25">
      <c r="P42" s="10"/>
      <c r="Q42" s="10"/>
      <c r="R42" s="10"/>
      <c r="S42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B1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C6DC8-DFB6-4C93-AAD8-09876E7E2956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FDEDF-BECF-47DE-AAB2-D1155BC46D2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56BEA-8DF3-42C7-ACF8-B64690E1BC2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83FE2-F924-4B10-969C-78712D273FE8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9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2024-08-23T10:22:53Z</dcterms:modified>
</cp:coreProperties>
</file>