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N22" i="1"/>
  <c r="U16" i="1"/>
  <c r="N20" i="1"/>
  <c r="K7" i="1"/>
  <c r="R16" i="1"/>
  <c r="G12" i="1" l="1"/>
  <c r="O15" i="1"/>
  <c r="G8" i="1"/>
  <c r="U15" i="1" l="1"/>
  <c r="U13" i="1" l="1"/>
  <c r="R15" i="1"/>
  <c r="P15" i="1"/>
  <c r="N15" i="1" l="1"/>
  <c r="P6" i="1" l="1"/>
  <c r="O6" i="1"/>
  <c r="L6" i="1"/>
  <c r="K5" i="1"/>
  <c r="J7" i="1"/>
  <c r="J11" i="1" l="1"/>
  <c r="J9" i="1"/>
</calcChain>
</file>

<file path=xl/sharedStrings.xml><?xml version="1.0" encoding="utf-8"?>
<sst xmlns="http://schemas.openxmlformats.org/spreadsheetml/2006/main" count="4" uniqueCount="4">
  <si>
    <t>Carpet Area</t>
  </si>
  <si>
    <t>Rate</t>
  </si>
  <si>
    <t>DV</t>
  </si>
  <si>
    <t>FMV/RV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</si>
</sst>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43" fontId="0" fillId="2" borderId="0" xfId="1" applyFont="1" applyFill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277965</xdr:colOff>
      <xdr:row>38</xdr:row>
      <xdr:rowOff>77221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469965" cy="73162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154123</xdr:colOff>
      <xdr:row>38</xdr:row>
      <xdr:rowOff>143905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346123" cy="7382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:U22"/>
  <sheetViews>
    <sheetView tabSelected="1" workbookViewId="0">
      <selection activeCell="J7" sqref="J7"/>
    </sheetView>
  </sheetViews>
  <sheetFormatPr defaultRowHeight="15" x14ac:dyDescent="0.25"/>
  <cols>
    <col min="7" max="7" width="10" bestFit="1" customWidth="1"/>
    <col min="9" max="9" width="11.42578125" bestFit="1" customWidth="1"/>
    <col min="10" max="11" width="12.5703125" bestFit="1" customWidth="1"/>
    <col min="12" max="12" width="10" bestFit="1" customWidth="1"/>
    <col min="14" max="14" width="12.5703125" bestFit="1" customWidth="1"/>
    <col min="15" max="15" width="10" bestFit="1" customWidth="1"/>
    <col min="16" max="16" width="12.5703125" bestFit="1" customWidth="1"/>
    <col min="18" max="18" width="12.5703125" bestFit="1" customWidth="1"/>
    <col min="19" max="19" width="11.5703125" bestFit="1" customWidth="1"/>
    <col min="20" max="20" width="10" bestFit="1" customWidth="1"/>
    <col min="21" max="21" width="12.5703125" bestFit="1" customWidth="1"/>
  </cols>
  <sheetData>
    <row r="3" spans="7:21" x14ac:dyDescent="0.25">
      <c r="J3" s="1"/>
      <c r="K3" s="1"/>
      <c r="L3" s="1"/>
      <c r="M3" s="1"/>
    </row>
    <row r="4" spans="7:21" x14ac:dyDescent="0.25">
      <c r="J4" s="1"/>
      <c r="K4" s="1"/>
      <c r="L4" s="1"/>
      <c r="M4" s="1"/>
    </row>
    <row r="5" spans="7:21" x14ac:dyDescent="0.25">
      <c r="I5" t="s">
        <v>0</v>
      </c>
      <c r="J5" s="1">
        <v>329</v>
      </c>
      <c r="K5" s="1">
        <f>J5*1.1</f>
        <v>361.90000000000003</v>
      </c>
      <c r="L5" s="1"/>
      <c r="M5" s="1"/>
      <c r="O5">
        <v>33.630000000000003</v>
      </c>
      <c r="P5">
        <v>30.56</v>
      </c>
    </row>
    <row r="6" spans="7:21" x14ac:dyDescent="0.25">
      <c r="I6" t="s">
        <v>1</v>
      </c>
      <c r="J6" s="1">
        <v>19500</v>
      </c>
      <c r="K6" s="1">
        <v>3000</v>
      </c>
      <c r="L6" s="1">
        <f>J6-K6</f>
        <v>16500</v>
      </c>
      <c r="M6" s="1"/>
      <c r="O6">
        <f>O5*10.764</f>
        <v>361.99331999999998</v>
      </c>
      <c r="P6">
        <f>P5*10.764</f>
        <v>328.94783999999999</v>
      </c>
    </row>
    <row r="7" spans="7:21" x14ac:dyDescent="0.25">
      <c r="I7" t="s">
        <v>3</v>
      </c>
      <c r="J7" s="2">
        <f>J6*J5</f>
        <v>6415500</v>
      </c>
      <c r="K7" s="1">
        <f>K6*K5</f>
        <v>1085700</v>
      </c>
      <c r="L7" s="1"/>
      <c r="M7" s="1"/>
    </row>
    <row r="8" spans="7:21" x14ac:dyDescent="0.25">
      <c r="G8" s="3">
        <f>J6/1.1</f>
        <v>17727.272727272724</v>
      </c>
      <c r="J8" s="1"/>
      <c r="K8" s="1"/>
      <c r="L8" s="1"/>
      <c r="M8" s="1"/>
    </row>
    <row r="9" spans="7:21" x14ac:dyDescent="0.25">
      <c r="I9" t="s">
        <v>2</v>
      </c>
      <c r="J9" s="1">
        <f>J7*80%</f>
        <v>5132400</v>
      </c>
      <c r="K9" s="1"/>
      <c r="L9" s="1"/>
      <c r="M9" s="1"/>
    </row>
    <row r="10" spans="7:21" x14ac:dyDescent="0.25">
      <c r="G10">
        <v>15000</v>
      </c>
      <c r="J10" s="1"/>
      <c r="K10" s="1"/>
      <c r="L10" s="1"/>
      <c r="M10" s="1"/>
    </row>
    <row r="11" spans="7:21" x14ac:dyDescent="0.25">
      <c r="G11">
        <v>17000</v>
      </c>
      <c r="J11" s="1">
        <f>J7*0.03/12</f>
        <v>16038.75</v>
      </c>
      <c r="K11" s="1"/>
      <c r="L11" s="1"/>
      <c r="M11" s="1"/>
    </row>
    <row r="12" spans="7:21" x14ac:dyDescent="0.25">
      <c r="G12">
        <f>G11/G10</f>
        <v>1.1333333333333333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7:21" x14ac:dyDescent="0.25">
      <c r="J13" s="1"/>
      <c r="K13" s="1"/>
      <c r="L13" s="1"/>
      <c r="M13" s="1"/>
      <c r="N13" s="1">
        <v>5841600</v>
      </c>
      <c r="O13" s="1"/>
      <c r="P13" s="1">
        <v>5617649</v>
      </c>
      <c r="Q13" s="1"/>
      <c r="R13" s="2">
        <v>5940000</v>
      </c>
      <c r="S13" s="2">
        <v>356600</v>
      </c>
      <c r="T13" s="2">
        <v>30000</v>
      </c>
      <c r="U13" s="2">
        <f>SUM(R13:T13)</f>
        <v>6326600</v>
      </c>
    </row>
    <row r="14" spans="7:21" x14ac:dyDescent="0.25">
      <c r="M14" s="1"/>
      <c r="N14" s="1">
        <v>360</v>
      </c>
      <c r="O14" s="1"/>
      <c r="P14" s="1">
        <v>360</v>
      </c>
      <c r="Q14" s="1"/>
      <c r="R14" s="2">
        <v>360</v>
      </c>
      <c r="S14" s="2"/>
      <c r="T14" s="2"/>
      <c r="U14" s="2">
        <v>360</v>
      </c>
    </row>
    <row r="15" spans="7:21" x14ac:dyDescent="0.25">
      <c r="M15" s="1"/>
      <c r="N15" s="1">
        <f>N13/N14</f>
        <v>16226.666666666666</v>
      </c>
      <c r="O15" s="1">
        <f>N15/100*115</f>
        <v>18660.666666666664</v>
      </c>
      <c r="P15" s="1">
        <f>P13/P14</f>
        <v>15604.580555555556</v>
      </c>
      <c r="Q15" s="1"/>
      <c r="R15" s="2">
        <f>R13/R14</f>
        <v>16500</v>
      </c>
      <c r="S15" s="2"/>
      <c r="T15" s="2"/>
      <c r="U15" s="2">
        <f>U13/U14</f>
        <v>17573.888888888891</v>
      </c>
    </row>
    <row r="16" spans="7:21" x14ac:dyDescent="0.25">
      <c r="M16" s="1"/>
      <c r="N16" s="1"/>
      <c r="O16" s="1"/>
      <c r="P16" s="1"/>
      <c r="Q16" s="1"/>
      <c r="R16" s="2">
        <f>R15/100*110</f>
        <v>18150</v>
      </c>
      <c r="S16" s="2"/>
      <c r="T16" s="2"/>
      <c r="U16" s="2">
        <f>U15/100*110</f>
        <v>19331.277777777781</v>
      </c>
    </row>
    <row r="17" spans="13:21" x14ac:dyDescent="0.25">
      <c r="M17" s="1"/>
      <c r="N17" s="1">
        <v>350600</v>
      </c>
      <c r="O17" s="1"/>
      <c r="P17" s="1"/>
      <c r="Q17" s="1"/>
      <c r="R17" s="2"/>
      <c r="S17" s="2"/>
      <c r="T17" s="2"/>
      <c r="U17" s="2"/>
    </row>
    <row r="18" spans="13:21" x14ac:dyDescent="0.25">
      <c r="M18" s="1"/>
      <c r="N18" s="1">
        <v>30000</v>
      </c>
      <c r="O18" s="1"/>
      <c r="P18" s="1"/>
      <c r="Q18" s="1"/>
      <c r="R18" s="1"/>
      <c r="S18" s="1"/>
      <c r="T18" s="1"/>
      <c r="U18" s="1"/>
    </row>
    <row r="19" spans="13:21" x14ac:dyDescent="0.25">
      <c r="M19" s="1"/>
      <c r="N19" s="1">
        <f>N13+N17+N18</f>
        <v>6222200</v>
      </c>
      <c r="O19" s="1"/>
      <c r="P19" s="1"/>
      <c r="Q19" s="1"/>
      <c r="R19" s="1"/>
      <c r="S19" s="1"/>
      <c r="T19" s="1"/>
      <c r="U19" s="1"/>
    </row>
    <row r="20" spans="13:21" x14ac:dyDescent="0.25">
      <c r="M20" s="1"/>
      <c r="N20" s="1">
        <f>N19/360</f>
        <v>17283.888888888891</v>
      </c>
      <c r="O20" s="1"/>
      <c r="P20" s="1"/>
      <c r="Q20" s="1"/>
      <c r="R20" s="1"/>
      <c r="S20" s="1"/>
      <c r="T20" s="1"/>
      <c r="U20" s="1"/>
    </row>
    <row r="21" spans="13:21" x14ac:dyDescent="0.25">
      <c r="M21" s="1"/>
      <c r="N21" s="1"/>
      <c r="O21" s="1"/>
      <c r="P21" s="1"/>
      <c r="Q21" s="1"/>
      <c r="R21" s="1"/>
      <c r="S21" s="1"/>
      <c r="T21" s="1"/>
      <c r="U21" s="1"/>
    </row>
    <row r="22" spans="13:21" x14ac:dyDescent="0.25">
      <c r="M22" s="1"/>
      <c r="N22" s="1">
        <f>N20/100*110</f>
        <v>19012.277777777781</v>
      </c>
      <c r="O22" s="1"/>
      <c r="P22" s="1"/>
      <c r="Q22" s="1"/>
      <c r="R22" s="1"/>
      <c r="S22" s="1"/>
      <c r="T22" s="1"/>
      <c r="U2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2024-08-21T08:55:32Z</dcterms:modified>
</cp:coreProperties>
</file>