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Jayshree Vijay Mehta - Union - Approx\"/>
    </mc:Choice>
  </mc:AlternateContent>
  <xr:revisionPtr revIDLastSave="0" documentId="13_ncr:1_{4E56A744-5468-4BB7-9CF6-08C518D1226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8" i="14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<sst xmlns="http://schemas.openxmlformats.org/spreadsheetml/2006/main" count="50" uniqueCount="42">
  <si>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</si>
  <si>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</si>
  <si>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</si>
  <si>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</si>
  <si>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</si>
  <si>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</si>
  <si>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</si>
  <si>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</si>
  <si>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</si>
  <si>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</si>
  <si>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</si>
  <si>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</si>
  <si>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</si>
  <si>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</si>
  <si>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</si>
  <si>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</si>
  <si>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</si>
  <si>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</si>
  <si>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</si>
  <si>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</si>
  <si>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</si>
  <si>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</si>
  <si>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</si>
  <si>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</si>
  <si>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</si>
  <si>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</si>
  <si>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</si>
  <si>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</si>
  <si>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</si>
  <si>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</si>
  <si>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</si>
  <si>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</si>
  <si>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</si>
  <si>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</si>
  <si>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</si>
  <si>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</si>
  <si>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</si>
  <si>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</si>
  <si>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</si>
  <si>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Index II BUA</t>
  </si>
  <si>
    <t>Approx</t>
  </si>
  <si>
    <t>Union Bank of India ( Zaveri Bazar Branch ) - Jayshree Vijay Mehta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</si>
</sst>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35</xdr:row>
      <xdr:rowOff>38972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E8FD5-C1D4-4160-83F6-EEB78454F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6249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41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802209-A45F-4C30-AF05-AF7BBFECD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6677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999C4-8370-4CE5-ABF4-15F5C1766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42</xdr:row>
      <xdr:rowOff>10570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B7498-8BE8-4E64-A34E-345D3A863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487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1243.3333333333335</v>
      </c>
      <c r="C3" s="4">
        <f>B3*1.2</f>
        <v>1492.0000000000002</v>
      </c>
      <c r="D3" s="4">
        <f t="shared" ref="D3:D14" si="2">C3*1.2</f>
        <v>1790.4000000000003</v>
      </c>
      <c r="E3" s="5">
        <f t="shared" ref="E3:E14" si="3">R3</f>
        <v>27000000</v>
      </c>
      <c r="F3" s="9">
        <f t="shared" ref="F3:F14" si="4">ROUND((E3/B3),0)</f>
        <v>21716</v>
      </c>
      <c r="G3" s="9">
        <f t="shared" ref="G3:G14" si="5">ROUND((E3/C3),0)</f>
        <v>18097</v>
      </c>
      <c r="H3" s="9">
        <f t="shared" ref="H3:H14" si="6">ROUND((E3/D3),0)</f>
        <v>15080</v>
      </c>
      <c r="I3" s="4" t="e">
        <f>#REF!</f>
        <v>#REF!</v>
      </c>
      <c r="J3" s="4">
        <f t="shared" ref="J3:J14" si="7">S3</f>
        <v>0</v>
      </c>
      <c r="O3">
        <v>0</v>
      </c>
      <c r="P3">
        <v>1492</v>
      </c>
      <c r="Q3">
        <f t="shared" ref="P3:Q14" si="8">P3/1.2</f>
        <v>1243.3333333333335</v>
      </c>
      <c r="R3" s="2">
        <v>27000000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1162.5</v>
      </c>
      <c r="C16" s="4">
        <f>B16*1.2</f>
        <v>1395</v>
      </c>
      <c r="D16" s="4">
        <f t="shared" ref="D16:D28" si="34">C16*1.2</f>
        <v>1674</v>
      </c>
      <c r="E16" s="5">
        <f t="shared" ref="E16:E28" si="35">R16</f>
        <v>70000000</v>
      </c>
      <c r="F16" s="9">
        <f t="shared" ref="F16:F28" si="36">ROUND((E16/B16),0)</f>
        <v>60215</v>
      </c>
      <c r="G16" s="9">
        <f t="shared" ref="G16:G28" si="37">ROUND((E16/C16),0)</f>
        <v>50179</v>
      </c>
      <c r="H16" s="9">
        <f t="shared" ref="H16:H28" si="38">ROUND((E16/D16),0)</f>
        <v>41816</v>
      </c>
      <c r="I16" s="4" t="e">
        <f>#REF!</f>
        <v>#REF!</v>
      </c>
      <c r="J16" s="4">
        <f t="shared" ref="J16:J28" si="39">S16</f>
        <v>0</v>
      </c>
      <c r="O16">
        <v>0</v>
      </c>
      <c r="P16">
        <v>1395</v>
      </c>
      <c r="Q16">
        <f t="shared" ref="P16:Q28" si="40">P16/1.2</f>
        <v>1162.5</v>
      </c>
      <c r="R16" s="2">
        <v>70000000</v>
      </c>
    </row>
    <row r="17" spans="1:24" x14ac:dyDescent="0.25">
      <c r="A17" s="4">
        <f t="shared" si="32"/>
        <v>0</v>
      </c>
      <c r="B17" s="4">
        <f t="shared" si="33"/>
        <v>720</v>
      </c>
      <c r="C17" s="4">
        <f t="shared" ref="C17:C28" si="41">B17*1.2</f>
        <v>864</v>
      </c>
      <c r="D17" s="4">
        <f t="shared" si="34"/>
        <v>1036.8</v>
      </c>
      <c r="E17" s="5">
        <f t="shared" si="35"/>
        <v>37600000</v>
      </c>
      <c r="F17" s="9">
        <f t="shared" si="36"/>
        <v>52222</v>
      </c>
      <c r="G17" s="9">
        <f t="shared" si="37"/>
        <v>43519</v>
      </c>
      <c r="H17" s="9">
        <f t="shared" si="38"/>
        <v>36265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720</v>
      </c>
      <c r="R17" s="2">
        <v>37600000</v>
      </c>
    </row>
    <row r="18" spans="1:24" x14ac:dyDescent="0.25">
      <c r="A18" s="4">
        <f t="shared" si="32"/>
        <v>0</v>
      </c>
      <c r="B18" s="4">
        <f t="shared" si="33"/>
        <v>720</v>
      </c>
      <c r="C18" s="4">
        <f t="shared" si="41"/>
        <v>864</v>
      </c>
      <c r="D18" s="4">
        <f t="shared" si="34"/>
        <v>1036.8</v>
      </c>
      <c r="E18" s="5">
        <f t="shared" si="35"/>
        <v>37500000</v>
      </c>
      <c r="F18" s="9">
        <f t="shared" si="36"/>
        <v>52083</v>
      </c>
      <c r="G18" s="9">
        <f t="shared" si="37"/>
        <v>43403</v>
      </c>
      <c r="H18" s="9">
        <f t="shared" si="38"/>
        <v>36169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720</v>
      </c>
      <c r="R18" s="2">
        <v>37500000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42000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39500</v>
      </c>
      <c r="X31" s="22"/>
    </row>
    <row r="32" spans="1:24" ht="15.75" x14ac:dyDescent="0.25">
      <c r="E32" t="s">
        <v>39</v>
      </c>
      <c r="F32" s="7">
        <v>146.53</v>
      </c>
      <c r="G32" s="6">
        <f>F32*10.764</f>
        <v>1577.24892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50</v>
      </c>
      <c r="X34" s="31">
        <v>2014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41</v>
      </c>
      <c r="Q36" s="42"/>
      <c r="R36" s="42"/>
      <c r="S36" s="42"/>
      <c r="T36" s="43"/>
      <c r="U36" s="21" t="s">
        <v>20</v>
      </c>
      <c r="V36" s="23"/>
      <c r="W36" s="24">
        <f>90*W33/W35</f>
        <v>15</v>
      </c>
      <c r="X36" s="24"/>
    </row>
    <row r="37" spans="15:25" ht="15.75" x14ac:dyDescent="0.25">
      <c r="U37" s="17"/>
      <c r="V37" s="26"/>
      <c r="W37" s="27">
        <f>W36%</f>
        <v>0.15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2125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39500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41625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1577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65642625</v>
      </c>
      <c r="X45" s="33" t="s">
        <v>40</v>
      </c>
    </row>
    <row r="46" spans="15:25" ht="15.75" x14ac:dyDescent="0.25">
      <c r="S46" s="11"/>
      <c r="T46" s="10"/>
      <c r="U46" s="17" t="s">
        <v>25</v>
      </c>
      <c r="V46" s="23"/>
      <c r="W46" s="34">
        <f>W45*0.98</f>
        <v>64329772.5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52514100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3942500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136755.46875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8:U18"/>
  <sheetViews>
    <sheetView topLeftCell="A6" workbookViewId="0">
      <selection activeCell="V20" sqref="V20"/>
    </sheetView>
  </sheetViews>
  <sheetFormatPr defaultRowHeight="15" x14ac:dyDescent="0.25"/>
  <sheetData>
    <row r="18" spans="20:21" x14ac:dyDescent="0.25">
      <c r="T18">
        <v>138.61000000000001</v>
      </c>
      <c r="U18">
        <f>T18*10.764</f>
        <v>1491.9980399999999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6" sqref="T1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5" sqref="T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2024-08-13T09:22:34Z</dcterms:modified>
</cp:coreProperties>
</file>