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Nandkumar Dnyaneshwar More - SBI\"/>
    </mc:Choice>
  </mc:AlternateContent>
  <xr:revisionPtr revIDLastSave="0" documentId="13_ncr:1_{DF4A7AEA-5113-444F-A6E9-68073370886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6" i="13" l="1"/>
  <c r="G34" i="4"/>
  <c r="G33" i="4"/>
  <c r="G32" i="4"/>
  <c r="F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<sst xmlns="http://schemas.openxmlformats.org/spreadsheetml/2006/main" count="50" uniqueCount="43">
  <si>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</si>
  <si>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</si>
  <si>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</si>
  <si>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</si>
  <si>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</si>
  <si>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</si>
  <si>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</si>
  <si>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</si>
  <si>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</si>
  <si>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</si>
  <si>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</si>
  <si>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</si>
  <si>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</si>
  <si>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</si>
  <si>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</si>
  <si>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</si>
  <si>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</si>
  <si>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</si>
  <si>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</si>
  <si>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</si>
  <si>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</si>
  <si>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</si>
  <si>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</si>
  <si>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</si>
  <si>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</si>
  <si>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</si>
  <si>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</si>
  <si>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</si>
  <si>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</si>
  <si>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</si>
  <si>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</si>
  <si>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</si>
  <si>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</si>
  <si>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</si>
  <si>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</si>
  <si>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</si>
  <si>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</si>
  <si>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</si>
  <si>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</si>
  <si>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 - Nandkumar Dnyaneshwar More And Neha Nandkumar More And Dnyaneshwar Atmaram More</t>
  </si>
  <si>
    <t>Agree CA</t>
  </si>
  <si>
    <t>Excl. area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</si>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</sst>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40</xdr:row>
      <xdr:rowOff>77210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70A8B-F614-402E-B796-17A1C53EB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7240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334613</xdr:colOff>
      <xdr:row>48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89BDCD-E8A0-4E46-B300-C7E45B836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69013" cy="805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12</xdr:row>
      <xdr:rowOff>28575</xdr:rowOff>
    </xdr:from>
    <xdr:to>
      <xdr:col>15</xdr:col>
      <xdr:colOff>20284</xdr:colOff>
      <xdr:row>55</xdr:row>
      <xdr:rowOff>134508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C00DD-653C-4B52-87C2-0A98C58D1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2314575"/>
          <a:ext cx="8840434" cy="8297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41</xdr:row>
      <xdr:rowOff>10543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4A1F8C-A56D-4E11-A104-89FB68B55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297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46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78E549-8275-43E7-8F29-DFACF763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7592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40</xdr:row>
      <xdr:rowOff>29643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8EEDE2-3318-4416-908F-5E9CE5B1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7649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39" sqref="W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362</v>
      </c>
      <c r="C3" s="44">
        <f>B3*1.2</f>
        <v>434.4</v>
      </c>
      <c r="D3" s="44">
        <f t="shared" ref="D3:D14" si="2">C3*1.2</f>
        <v>521.28</v>
      </c>
      <c r="E3" s="45">
        <f t="shared" ref="E3:E14" si="3">R3</f>
        <v>4952000</v>
      </c>
      <c r="F3" s="44">
        <f t="shared" ref="F3:F14" si="4">ROUND((E3/B3),0)</f>
        <v>13680</v>
      </c>
      <c r="G3" s="44">
        <f t="shared" ref="G3:G14" si="5">ROUND((E3/C3),0)</f>
        <v>11400</v>
      </c>
      <c r="H3" s="44">
        <f t="shared" ref="H3:H14" si="6">ROUND((E3/D3),0)</f>
        <v>9500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362</v>
      </c>
      <c r="R3" s="47">
        <v>4952000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363</v>
      </c>
      <c r="C16" s="4">
        <f>B16*1.2</f>
        <v>435.59999999999997</v>
      </c>
      <c r="D16" s="4">
        <f t="shared" ref="D16:D28" si="34">C16*1.2</f>
        <v>522.71999999999991</v>
      </c>
      <c r="E16" s="5">
        <f t="shared" ref="E16:E28" si="35">R16</f>
        <v>5500000</v>
      </c>
      <c r="F16" s="9">
        <f t="shared" ref="F16:F28" si="36">ROUND((E16/B16),0)</f>
        <v>15152</v>
      </c>
      <c r="G16" s="9">
        <f t="shared" ref="G16:G28" si="37">ROUND((E16/C16),0)</f>
        <v>12626</v>
      </c>
      <c r="H16" s="9">
        <f t="shared" ref="H16:H28" si="38">ROUND((E16/D16),0)</f>
        <v>10522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363</v>
      </c>
      <c r="R16" s="2">
        <v>5500000</v>
      </c>
    </row>
    <row r="17" spans="1:24" s="46" customFormat="1" x14ac:dyDescent="0.25">
      <c r="A17" s="44">
        <f t="shared" si="32"/>
        <v>0</v>
      </c>
      <c r="B17" s="44">
        <f t="shared" si="33"/>
        <v>430</v>
      </c>
      <c r="C17" s="44">
        <f t="shared" ref="C17:C28" si="41">B17*1.2</f>
        <v>516</v>
      </c>
      <c r="D17" s="44">
        <f t="shared" si="34"/>
        <v>619.19999999999993</v>
      </c>
      <c r="E17" s="45">
        <f t="shared" si="35"/>
        <v>9000000</v>
      </c>
      <c r="F17" s="44">
        <f t="shared" si="36"/>
        <v>20930</v>
      </c>
      <c r="G17" s="44">
        <f t="shared" si="37"/>
        <v>17442</v>
      </c>
      <c r="H17" s="44">
        <f t="shared" si="38"/>
        <v>14535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430</v>
      </c>
      <c r="R17" s="47">
        <v>9000000</v>
      </c>
    </row>
    <row r="18" spans="1:24" x14ac:dyDescent="0.25">
      <c r="A18" s="4">
        <f t="shared" si="32"/>
        <v>0</v>
      </c>
      <c r="B18" s="4">
        <f t="shared" si="33"/>
        <v>755</v>
      </c>
      <c r="C18" s="4">
        <f t="shared" si="41"/>
        <v>906</v>
      </c>
      <c r="D18" s="4">
        <f t="shared" si="34"/>
        <v>1087.2</v>
      </c>
      <c r="E18" s="5">
        <f t="shared" si="35"/>
        <v>18500000</v>
      </c>
      <c r="F18" s="9">
        <f t="shared" si="36"/>
        <v>24503</v>
      </c>
      <c r="G18" s="9">
        <f t="shared" si="37"/>
        <v>20419</v>
      </c>
      <c r="H18" s="9">
        <f t="shared" si="38"/>
        <v>17016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755</v>
      </c>
      <c r="R18" s="2">
        <v>18500000</v>
      </c>
    </row>
    <row r="19" spans="1:24" x14ac:dyDescent="0.25">
      <c r="A19" s="4">
        <f t="shared" si="32"/>
        <v>0</v>
      </c>
      <c r="B19" s="4">
        <f t="shared" si="33"/>
        <v>750</v>
      </c>
      <c r="C19" s="4">
        <f t="shared" si="41"/>
        <v>900</v>
      </c>
      <c r="D19" s="4">
        <f t="shared" si="34"/>
        <v>1080</v>
      </c>
      <c r="E19" s="5">
        <f t="shared" si="35"/>
        <v>16500000</v>
      </c>
      <c r="F19" s="9">
        <f t="shared" si="36"/>
        <v>22000</v>
      </c>
      <c r="G19" s="9">
        <f t="shared" si="37"/>
        <v>18333</v>
      </c>
      <c r="H19" s="9">
        <f t="shared" si="38"/>
        <v>15278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750</v>
      </c>
      <c r="R19" s="2">
        <v>16500000</v>
      </c>
    </row>
    <row r="20" spans="1:24" x14ac:dyDescent="0.25">
      <c r="A20" s="4">
        <f t="shared" si="32"/>
        <v>0</v>
      </c>
      <c r="B20" s="4">
        <f t="shared" si="33"/>
        <v>795</v>
      </c>
      <c r="C20" s="4">
        <f t="shared" si="41"/>
        <v>954</v>
      </c>
      <c r="D20" s="4">
        <f t="shared" si="34"/>
        <v>1144.8</v>
      </c>
      <c r="E20" s="5">
        <f t="shared" si="35"/>
        <v>11500000</v>
      </c>
      <c r="F20" s="9">
        <f t="shared" si="36"/>
        <v>14465</v>
      </c>
      <c r="G20" s="9">
        <f t="shared" si="37"/>
        <v>12055</v>
      </c>
      <c r="H20" s="9">
        <f t="shared" si="38"/>
        <v>10045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795</v>
      </c>
      <c r="R20" s="2">
        <v>11500000</v>
      </c>
    </row>
    <row r="21" spans="1:24" x14ac:dyDescent="0.25">
      <c r="A21" s="4">
        <f t="shared" si="32"/>
        <v>0</v>
      </c>
      <c r="B21" s="4">
        <f t="shared" si="33"/>
        <v>406</v>
      </c>
      <c r="C21" s="4">
        <f t="shared" si="41"/>
        <v>487.2</v>
      </c>
      <c r="D21" s="4">
        <f t="shared" si="34"/>
        <v>584.64</v>
      </c>
      <c r="E21" s="5">
        <f t="shared" si="35"/>
        <v>9900000</v>
      </c>
      <c r="F21" s="9">
        <f t="shared" si="36"/>
        <v>24384</v>
      </c>
      <c r="G21" s="9">
        <f t="shared" si="37"/>
        <v>20320</v>
      </c>
      <c r="H21" s="9">
        <f t="shared" si="38"/>
        <v>16933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406</v>
      </c>
      <c r="R21" s="2">
        <v>9900000</v>
      </c>
    </row>
    <row r="22" spans="1:24" x14ac:dyDescent="0.25">
      <c r="A22" s="4">
        <f t="shared" ref="A22:A24" si="42">N22</f>
        <v>0</v>
      </c>
      <c r="B22" s="4">
        <f t="shared" ref="B22:B24" si="43">Q22</f>
        <v>540</v>
      </c>
      <c r="C22" s="4">
        <f t="shared" ref="C22:C24" si="44">B22*1.2</f>
        <v>648</v>
      </c>
      <c r="D22" s="4">
        <f t="shared" ref="D22:D24" si="45">C22*1.2</f>
        <v>777.6</v>
      </c>
      <c r="E22" s="5">
        <f t="shared" ref="E22:E24" si="46">R22</f>
        <v>12000000</v>
      </c>
      <c r="F22" s="9">
        <f t="shared" ref="F22:F24" si="47">ROUND((E22/B22),0)</f>
        <v>22222</v>
      </c>
      <c r="G22" s="9">
        <f t="shared" ref="G22:G24" si="48">ROUND((E22/C22),0)</f>
        <v>18519</v>
      </c>
      <c r="H22" s="9">
        <f t="shared" ref="H22:H24" si="49">ROUND((E22/D22),0)</f>
        <v>15432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540</v>
      </c>
      <c r="R22" s="2">
        <v>12000000</v>
      </c>
    </row>
    <row r="23" spans="1:24" s="46" customFormat="1" x14ac:dyDescent="0.25">
      <c r="A23" s="44">
        <f t="shared" si="42"/>
        <v>0</v>
      </c>
      <c r="B23" s="44">
        <f t="shared" si="43"/>
        <v>880</v>
      </c>
      <c r="C23" s="44">
        <f t="shared" si="44"/>
        <v>1056</v>
      </c>
      <c r="D23" s="44">
        <f t="shared" si="45"/>
        <v>1267.2</v>
      </c>
      <c r="E23" s="45">
        <f t="shared" si="46"/>
        <v>17500000</v>
      </c>
      <c r="F23" s="44">
        <f t="shared" si="47"/>
        <v>19886</v>
      </c>
      <c r="G23" s="44">
        <f t="shared" si="48"/>
        <v>16572</v>
      </c>
      <c r="H23" s="44">
        <f t="shared" si="49"/>
        <v>13810</v>
      </c>
      <c r="I23" s="44" t="e">
        <f>#REF!</f>
        <v>#REF!</v>
      </c>
      <c r="J23" s="44">
        <f t="shared" si="50"/>
        <v>0</v>
      </c>
      <c r="O23" s="46">
        <v>0</v>
      </c>
      <c r="P23" s="46">
        <f t="shared" si="51"/>
        <v>0</v>
      </c>
      <c r="Q23" s="46">
        <v>880</v>
      </c>
      <c r="R23" s="47">
        <v>17500000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2: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13500</v>
      </c>
      <c r="X31" s="22"/>
    </row>
    <row r="32" spans="1:24" ht="15.75" x14ac:dyDescent="0.25">
      <c r="E32" t="s">
        <v>40</v>
      </c>
      <c r="F32" s="7">
        <v>27.92</v>
      </c>
      <c r="G32" s="6">
        <f>F32*10.764</f>
        <v>300.53088000000002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E33" t="s">
        <v>41</v>
      </c>
      <c r="F33" s="7">
        <v>5.75</v>
      </c>
      <c r="G33" s="6">
        <f>F33*10.764</f>
        <v>61.892999999999994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5:25" ht="15.75" x14ac:dyDescent="0.25">
      <c r="F34" s="7">
        <f>F33+F32</f>
        <v>33.67</v>
      </c>
      <c r="G34">
        <f>SUM(G32:G33)</f>
        <v>362.42388</v>
      </c>
      <c r="S34" s="10"/>
      <c r="T34" s="10"/>
      <c r="U34" s="17" t="s">
        <v>18</v>
      </c>
      <c r="V34" s="23"/>
      <c r="W34" s="24">
        <f>W35-W33</f>
        <v>63</v>
      </c>
      <c r="X34" s="31">
        <v>2027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53.25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13500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363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5989500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W45*0.98</f>
        <v>5869710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4791600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1089000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12478.125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6:T44"/>
  <sheetViews>
    <sheetView zoomScaleNormal="100" workbookViewId="0">
      <selection activeCell="T16" sqref="T16"/>
    </sheetView>
  </sheetViews>
  <sheetFormatPr defaultRowHeight="15" x14ac:dyDescent="0.25"/>
  <sheetData>
    <row r="16" spans="19:20" x14ac:dyDescent="0.25">
      <c r="S16">
        <v>33.67</v>
      </c>
      <c r="T16">
        <f>S16*10.764</f>
        <v>362.42388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4" sqref="S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T29" sqref="T2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3" sqref="Q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X17" sqref="X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2024-08-13T07:34:48Z</dcterms:modified>
</cp:coreProperties>
</file>