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8" i="1" l="1"/>
  <c r="K19" i="1" l="1"/>
  <c r="K17" i="1"/>
  <c r="K20" i="1"/>
  <c r="K8" i="1"/>
  <c r="K9" i="1" s="1"/>
  <c r="K6" i="1"/>
  <c r="K4" i="1"/>
  <c r="K3" i="1"/>
  <c r="K12" i="1" s="1"/>
  <c r="K10" i="1" l="1"/>
  <c r="K11" i="1" s="1"/>
  <c r="K13" i="1" s="1"/>
  <c r="K16" i="1" s="1"/>
  <c r="K18" i="1" l="1"/>
  <c r="A10" i="1" l="1"/>
  <c r="C4" i="1"/>
</calcChain>
</file>

<file path=xl/sharedStrings.xml><?xml version="1.0" encoding="utf-8"?>
<sst xmlns="http://schemas.openxmlformats.org/spreadsheetml/2006/main" count="23" uniqueCount="21">
  <si>
    <t>22.06.1990</t>
  </si>
  <si>
    <t>Kokan MHADA</t>
  </si>
  <si>
    <t>Tenement</t>
  </si>
  <si>
    <t>Area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</si>
  <si>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</si>
  <si>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</si>
  <si>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</si>
  <si>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</si>
  <si>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</si>
  <si>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</si>
  <si>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</si>
  <si>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(100-10)X12/60</t>
  </si>
  <si>
    <t>Depreciation Amt</t>
  </si>
  <si>
    <t>Depreciated Bldg. Rate</t>
  </si>
  <si>
    <t>Total Composite Rate</t>
  </si>
  <si>
    <t>Value / RV</t>
  </si>
  <si>
    <t>RV</t>
  </si>
  <si>
    <t>DV</t>
  </si>
  <si>
    <t>IV</t>
  </si>
  <si>
    <t>Rental Value</t>
  </si>
  <si>
    <t>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</si>
</sst>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 * #,##0.00_ ;_ * \-#,##0.00_ ;_ * &quot;-&quot;??_ ;_ @_ 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Arial Narrow"/>
      <family val="2"/>
    </font>
    <font>
      <sz val="11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2">
    <xf numFmtId="0" fontId="0" fillId="0" borderId="0" xfId="0"/>
    <xf numFmtId="0" fontId="2" fillId="0" borderId="1" xfId="0" applyFont="1" applyBorder="1"/>
    <xf numFmtId="43" fontId="3" fillId="0" borderId="1" xfId="1" applyFont="1" applyFill="1" applyBorder="1"/>
    <xf numFmtId="0" fontId="2" fillId="0" borderId="1" xfId="0" applyFont="1" applyBorder="1" applyAlignment="1">
      <alignment wrapText="1"/>
    </xf>
    <xf numFmtId="0" fontId="3" fillId="0" borderId="1" xfId="0" applyFont="1" applyBorder="1"/>
    <xf numFmtId="10" fontId="3" fillId="0" borderId="1" xfId="0" applyNumberFormat="1" applyFont="1" applyBorder="1"/>
    <xf numFmtId="0" fontId="2" fillId="2" borderId="1" xfId="0" applyFont="1" applyFill="1" applyBorder="1"/>
    <xf numFmtId="0" fontId="3" fillId="2" borderId="1" xfId="0" applyFont="1" applyFill="1" applyBorder="1"/>
    <xf numFmtId="43" fontId="3" fillId="2" borderId="1" xfId="0" applyNumberFormat="1" applyFont="1" applyFill="1" applyBorder="1"/>
    <xf numFmtId="0" fontId="2" fillId="0" borderId="1" xfId="0" applyFont="1" applyFill="1" applyBorder="1"/>
    <xf numFmtId="43" fontId="3" fillId="0" borderId="1" xfId="0" applyNumberFormat="1" applyFont="1" applyFill="1" applyBorder="1"/>
    <xf numFmtId="0" fontId="3" fillId="0" borderId="1" xfId="0" applyFont="1" applyFill="1" applyBorder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0"/>
  <sheetViews>
    <sheetView tabSelected="1" workbookViewId="0">
      <selection activeCell="N12" sqref="N12"/>
    </sheetView>
  </sheetViews>
  <sheetFormatPr defaultRowHeight="15" x14ac:dyDescent="0.25"/>
  <cols>
    <col min="1" max="1" width="13.85546875" bestFit="1" customWidth="1"/>
    <col min="10" max="10" width="19.5703125" bestFit="1" customWidth="1"/>
    <col min="11" max="11" width="12.140625" bestFit="1" customWidth="1"/>
  </cols>
  <sheetData>
    <row r="1" spans="1:14" ht="16.5" x14ac:dyDescent="0.3">
      <c r="A1" t="s">
        <v>0</v>
      </c>
      <c r="J1" s="1" t="s">
        <v>4</v>
      </c>
      <c r="K1" s="2">
        <v>10500</v>
      </c>
    </row>
    <row r="2" spans="1:14" ht="82.5" x14ac:dyDescent="0.3">
      <c r="A2" t="s">
        <v>1</v>
      </c>
      <c r="J2" s="3" t="s">
        <v>5</v>
      </c>
      <c r="K2" s="2">
        <v>2900</v>
      </c>
    </row>
    <row r="3" spans="1:14" ht="16.5" x14ac:dyDescent="0.3">
      <c r="A3" t="s">
        <v>2</v>
      </c>
      <c r="B3">
        <v>1520</v>
      </c>
      <c r="J3" s="1" t="s">
        <v>6</v>
      </c>
      <c r="K3" s="2">
        <f>K1-K2</f>
        <v>7600</v>
      </c>
    </row>
    <row r="4" spans="1:14" ht="16.5" x14ac:dyDescent="0.3">
      <c r="A4" t="s">
        <v>3</v>
      </c>
      <c r="B4">
        <v>58.28</v>
      </c>
      <c r="C4">
        <f>B4*10.764</f>
        <v>627.32592</v>
      </c>
      <c r="D4">
        <v>627</v>
      </c>
      <c r="J4" s="1" t="s">
        <v>7</v>
      </c>
      <c r="K4" s="2">
        <f>K2*1</f>
        <v>2900</v>
      </c>
    </row>
    <row r="5" spans="1:14" ht="16.5" x14ac:dyDescent="0.3">
      <c r="J5" s="1" t="s">
        <v>8</v>
      </c>
      <c r="K5" s="4">
        <v>34</v>
      </c>
    </row>
    <row r="6" spans="1:14" ht="16.5" x14ac:dyDescent="0.3">
      <c r="J6" s="1" t="s">
        <v>9</v>
      </c>
      <c r="K6" s="4">
        <f>K7-K5</f>
        <v>26</v>
      </c>
    </row>
    <row r="7" spans="1:14" ht="16.5" x14ac:dyDescent="0.3">
      <c r="D7">
        <v>45.59</v>
      </c>
      <c r="J7" s="1" t="s">
        <v>10</v>
      </c>
      <c r="K7" s="4">
        <v>60</v>
      </c>
    </row>
    <row r="8" spans="1:14" ht="49.5" x14ac:dyDescent="0.3">
      <c r="A8">
        <v>490</v>
      </c>
      <c r="D8">
        <f>D7*10.764</f>
        <v>490.73076000000003</v>
      </c>
      <c r="J8" s="3" t="s">
        <v>11</v>
      </c>
      <c r="K8" s="4">
        <f>90*K5/K7</f>
        <v>51</v>
      </c>
      <c r="N8" t="s">
        <v>20</v>
      </c>
    </row>
    <row r="9" spans="1:14" ht="16.5" x14ac:dyDescent="0.3">
      <c r="A9">
        <v>627</v>
      </c>
      <c r="D9">
        <v>491</v>
      </c>
      <c r="J9" s="1"/>
      <c r="K9" s="5">
        <f>K8%</f>
        <v>0.51</v>
      </c>
    </row>
    <row r="10" spans="1:14" ht="16.5" x14ac:dyDescent="0.3">
      <c r="A10">
        <f>A9/A8</f>
        <v>1.2795918367346939</v>
      </c>
      <c r="J10" s="1" t="s">
        <v>12</v>
      </c>
      <c r="K10" s="2">
        <f>K4*K9</f>
        <v>1479</v>
      </c>
    </row>
    <row r="11" spans="1:14" ht="16.5" x14ac:dyDescent="0.3">
      <c r="J11" s="1" t="s">
        <v>13</v>
      </c>
      <c r="K11" s="2">
        <f>K4-K10</f>
        <v>1421</v>
      </c>
    </row>
    <row r="12" spans="1:14" ht="16.5" x14ac:dyDescent="0.3">
      <c r="J12" s="1" t="s">
        <v>6</v>
      </c>
      <c r="K12" s="2">
        <f>K3</f>
        <v>7600</v>
      </c>
    </row>
    <row r="13" spans="1:14" ht="16.5" x14ac:dyDescent="0.3">
      <c r="J13" s="1" t="s">
        <v>14</v>
      </c>
      <c r="K13" s="2">
        <f>K12+K11</f>
        <v>9021</v>
      </c>
    </row>
    <row r="14" spans="1:14" ht="16.5" x14ac:dyDescent="0.3">
      <c r="J14" s="1"/>
      <c r="K14" s="4"/>
    </row>
    <row r="15" spans="1:14" ht="16.5" x14ac:dyDescent="0.3">
      <c r="J15" s="6" t="s">
        <v>3</v>
      </c>
      <c r="K15" s="7">
        <v>491</v>
      </c>
    </row>
    <row r="16" spans="1:14" ht="16.5" x14ac:dyDescent="0.3">
      <c r="J16" s="6" t="s">
        <v>15</v>
      </c>
      <c r="K16" s="8">
        <f>K13*K15</f>
        <v>4429311</v>
      </c>
    </row>
    <row r="17" spans="10:11" ht="16.5" x14ac:dyDescent="0.3">
      <c r="J17" s="9" t="s">
        <v>16</v>
      </c>
      <c r="K17" s="10">
        <f>K16*98%</f>
        <v>4340724.78</v>
      </c>
    </row>
    <row r="18" spans="10:11" ht="16.5" x14ac:dyDescent="0.3">
      <c r="J18" s="9" t="s">
        <v>17</v>
      </c>
      <c r="K18" s="10">
        <f>K16*80%</f>
        <v>3543448.8000000003</v>
      </c>
    </row>
    <row r="19" spans="10:11" ht="16.5" x14ac:dyDescent="0.3">
      <c r="J19" s="9" t="s">
        <v>18</v>
      </c>
      <c r="K19" s="10">
        <f>K15*K2*1.2</f>
        <v>1708680</v>
      </c>
    </row>
    <row r="20" spans="10:11" ht="16.5" x14ac:dyDescent="0.3">
      <c r="J20" s="11" t="s">
        <v>19</v>
      </c>
      <c r="K20" s="10">
        <f>K16*0.025/12</f>
        <v>9227.7312500000007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2024-08-16T12:46:12Z</dcterms:modified>
</cp:coreProperties>
</file>