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EA008746-58CB-4B3C-82EB-44B3BDC4A2C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Value" sheetId="4" r:id="rId1"/>
    <sheet name="RR 2001" sheetId="8" r:id="rId2"/>
    <sheet name="RR 2015-16" sheetId="5" r:id="rId3"/>
    <sheet name="RR 2024-25" sheetId="6" r:id="rId4"/>
    <sheet name="Area page" sheetId="7" r:id="rId5"/>
    <sheet name="CII" sheetId="10" r:id="rId6"/>
  </sheets>
  <calcPr calcId="191029"/>
</workbook>
</file>

<file path=xl/calcChain.xml><?xml version="1.0" encoding="utf-8"?>
<calcChain xmlns="http://schemas.openxmlformats.org/spreadsheetml/2006/main">
  <c r="F25" i="4" l="1"/>
  <c r="D17" i="4" l="1"/>
  <c r="F17" i="4" s="1"/>
  <c r="D18" i="4"/>
  <c r="F18" i="4" s="1"/>
  <c r="D16" i="4"/>
  <c r="F16" i="4" s="1"/>
  <c r="F19" i="4" l="1"/>
  <c r="D7" i="4"/>
  <c r="W39" i="7"/>
  <c r="F21" i="4" l="1"/>
  <c r="F24" i="4" s="1"/>
  <c r="J29" i="4"/>
</calcChain>
</file>

<file path=xl/sharedStrings.xml><?xml version="1.0" encoding="utf-8"?>
<sst xmlns="http://schemas.openxmlformats.org/spreadsheetml/2006/main" count="20" uniqueCount="20">
  <si>
    <t>Plot</t>
  </si>
  <si>
    <t>40 R</t>
  </si>
  <si>
    <t>in sq. M</t>
  </si>
  <si>
    <t>2015-16</t>
  </si>
  <si>
    <t>2024-25</t>
  </si>
  <si>
    <t>Purchase value as on 09.12.2016</t>
  </si>
  <si>
    <t>Indexed cost acquistion</t>
  </si>
  <si>
    <t>Construction as per Visit</t>
  </si>
  <si>
    <t>Farm House</t>
  </si>
  <si>
    <t>Sq. Ft.</t>
  </si>
  <si>
    <t>Varanda</t>
  </si>
  <si>
    <t>Servant Room</t>
  </si>
  <si>
    <t>Value of Plot</t>
  </si>
  <si>
    <t>Value</t>
  </si>
  <si>
    <t>TOTAL</t>
  </si>
  <si>
    <t>Purchase value of land as on 09.12.2016</t>
  </si>
  <si>
    <t>Ramchandra Kulkarni - Value for the year 2016</t>
  </si>
  <si>
    <t>area in Mtrs.</t>
  </si>
  <si>
    <t>Rate</t>
  </si>
  <si>
    <t xml:space="preserve">Cost of Construction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</si>
</sst>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30">
    <xf numFmtId="0" fontId="0" fillId="0" borderId="0" xfId="0"/>
    <xf numFmtId="43" fontId="0" fillId="0" borderId="0" xfId="1" applyFont="1"/>
    <xf numFmtId="43" fontId="0" fillId="0" borderId="0" xfId="0" applyNumberFormat="1"/>
    <xf numFmtId="43" fontId="4" fillId="0" borderId="0" xfId="1" applyFont="1"/>
    <xf numFmtId="0" fontId="2" fillId="0" borderId="0" xfId="0" applyFont="1" applyAlignment="1">
      <alignment horizontal="center"/>
    </xf>
    <xf numFmtId="0" fontId="0" fillId="0" borderId="1" xfId="0" applyBorder="1"/>
    <xf numFmtId="43" fontId="0" fillId="0" borderId="1" xfId="1" applyFont="1" applyBorder="1"/>
    <xf numFmtId="43" fontId="0" fillId="0" borderId="1" xfId="0" applyNumberFormat="1" applyBorder="1"/>
    <xf numFmtId="0" fontId="1" fillId="0" borderId="0" xfId="0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43" fontId="0" fillId="0" borderId="0" xfId="1" applyFont="1" applyAlignment="1">
      <alignment horizontal="right"/>
    </xf>
    <xf numFmtId="43" fontId="2" fillId="0" borderId="0" xfId="1" applyFont="1" applyAlignment="1">
      <alignment horizontal="right"/>
    </xf>
    <xf numFmtId="0" fontId="2" fillId="0" borderId="1" xfId="0" applyFont="1" applyBorder="1" applyAlignment="1">
      <alignment horizontal="center"/>
    </xf>
    <xf numFmtId="43" fontId="2" fillId="0" borderId="1" xfId="1" applyFont="1" applyBorder="1"/>
    <xf numFmtId="43" fontId="2" fillId="0" borderId="1" xfId="1" applyFont="1" applyBorder="1" applyAlignment="1">
      <alignment horizontal="right"/>
    </xf>
    <xf numFmtId="0" fontId="2" fillId="0" borderId="1" xfId="0" applyFont="1" applyBorder="1"/>
    <xf numFmtId="43" fontId="4" fillId="0" borderId="1" xfId="1" applyFont="1" applyBorder="1"/>
    <xf numFmtId="43" fontId="3" fillId="0" borderId="1" xfId="1" applyFont="1" applyBorder="1" applyAlignment="1">
      <alignment horizontal="right"/>
    </xf>
    <xf numFmtId="43" fontId="0" fillId="0" borderId="1" xfId="1" applyFont="1" applyBorder="1" applyAlignment="1">
      <alignment horizontal="right"/>
    </xf>
    <xf numFmtId="0" fontId="7" fillId="0" borderId="1" xfId="0" applyFont="1" applyBorder="1"/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0</xdr:rowOff>
    </xdr:from>
    <xdr:to>
      <xdr:col>19</xdr:col>
      <xdr:colOff>306289</xdr:colOff>
      <xdr:row>47</xdr:row>
      <xdr:rowOff>95981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93E11-0E35-4A18-9C1C-C168DFCE7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0"/>
          <a:ext cx="10669489" cy="5239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19</xdr:row>
      <xdr:rowOff>57150</xdr:rowOff>
    </xdr:from>
    <xdr:to>
      <xdr:col>15</xdr:col>
      <xdr:colOff>325089</xdr:colOff>
      <xdr:row>44</xdr:row>
      <xdr:rowOff>67341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0188B3-3587-4F0A-8555-12BF00FE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3676650"/>
          <a:ext cx="8878539" cy="47726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3</xdr:row>
      <xdr:rowOff>114300</xdr:rowOff>
    </xdr:from>
    <xdr:to>
      <xdr:col>15</xdr:col>
      <xdr:colOff>420354</xdr:colOff>
      <xdr:row>35</xdr:row>
      <xdr:rowOff>835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A6AF09-9CA8-4100-9E76-540982D30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685800"/>
          <a:ext cx="8983329" cy="5982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430394</xdr:colOff>
      <xdr:row>41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3387A6-0CF0-41E6-88E7-F5E33C6C6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9544" cy="7878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10</xdr:col>
      <xdr:colOff>810589</xdr:colOff>
      <xdr:row>78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39290-680B-4309-9D49-DAF4A3A8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6906589" cy="6630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543767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5FA02-7330-498A-A227-B587064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30167" cy="9116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29"/>
  <sheetViews>
    <sheetView tabSelected="1" topLeftCell="A2" zoomScale="130" zoomScaleNormal="130" workbookViewId="0">
      <selection activeCell="F26" sqref="F26"/>
    </sheetView>
  </sheetViews>
  <sheetFormatPr defaultRowHeight="15" x14ac:dyDescent="0.25"/>
  <cols>
    <col min="1" max="1" width="18" customWidth="1"/>
    <col min="2" max="2" width="17.140625" customWidth="1"/>
    <col min="3" max="4" width="14.42578125" customWidth="1"/>
    <col min="6" max="6" width="15" customWidth="1"/>
    <col min="10" max="10" width="12.5703125" bestFit="1" customWidth="1"/>
  </cols>
  <sheetData>
    <row r="2" spans="1:6" ht="18.75" customHeight="1" x14ac:dyDescent="0.25"/>
    <row r="4" spans="1:6" x14ac:dyDescent="0.25">
      <c r="A4" s="21"/>
      <c r="B4" s="22"/>
    </row>
    <row r="5" spans="1:6" ht="23.25" x14ac:dyDescent="0.35">
      <c r="A5" s="23"/>
      <c r="B5" s="23"/>
      <c r="C5" s="23" t="s">
        <v>12</v>
      </c>
      <c r="D5" s="23"/>
      <c r="E5" s="23"/>
    </row>
    <row r="6" spans="1:6" x14ac:dyDescent="0.25">
      <c r="A6" s="9"/>
      <c r="C6" s="9" t="s">
        <v>0</v>
      </c>
      <c r="D6" s="9" t="s">
        <v>1</v>
      </c>
    </row>
    <row r="7" spans="1:6" x14ac:dyDescent="0.25">
      <c r="A7" s="9"/>
      <c r="C7" s="9" t="s">
        <v>2</v>
      </c>
      <c r="D7" s="11">
        <f>40*100</f>
        <v>4000</v>
      </c>
    </row>
    <row r="8" spans="1:6" x14ac:dyDescent="0.25">
      <c r="A8" s="10"/>
      <c r="B8" s="4"/>
      <c r="C8" s="10" t="s">
        <v>5</v>
      </c>
      <c r="D8" s="12">
        <v>1000000</v>
      </c>
    </row>
    <row r="9" spans="1:6" x14ac:dyDescent="0.25">
      <c r="A9" s="10"/>
      <c r="B9" s="3"/>
      <c r="D9" s="12"/>
    </row>
    <row r="10" spans="1:6" x14ac:dyDescent="0.25">
      <c r="A10" s="9"/>
      <c r="D10" s="11"/>
    </row>
    <row r="11" spans="1:6" x14ac:dyDescent="0.25">
      <c r="A11" s="9"/>
      <c r="B11" s="24"/>
      <c r="C11" s="24"/>
      <c r="D11" s="12"/>
    </row>
    <row r="12" spans="1:6" x14ac:dyDescent="0.25">
      <c r="B12" s="5"/>
      <c r="C12" s="5"/>
      <c r="D12" s="6"/>
      <c r="E12" s="5"/>
      <c r="F12" s="5"/>
    </row>
    <row r="13" spans="1:6" x14ac:dyDescent="0.25">
      <c r="B13" s="25" t="s">
        <v>16</v>
      </c>
      <c r="C13" s="25"/>
      <c r="D13" s="25"/>
      <c r="E13" s="25"/>
      <c r="F13" s="25"/>
    </row>
    <row r="14" spans="1:6" x14ac:dyDescent="0.25">
      <c r="B14" s="20" t="s">
        <v>7</v>
      </c>
      <c r="C14" s="5"/>
      <c r="D14" s="5"/>
      <c r="E14" s="5"/>
      <c r="F14" s="5"/>
    </row>
    <row r="15" spans="1:6" x14ac:dyDescent="0.25">
      <c r="B15" s="5"/>
      <c r="C15" s="13" t="s">
        <v>9</v>
      </c>
      <c r="D15" s="13" t="s">
        <v>17</v>
      </c>
      <c r="E15" s="13" t="s">
        <v>18</v>
      </c>
      <c r="F15" s="13" t="s">
        <v>13</v>
      </c>
    </row>
    <row r="16" spans="1:6" x14ac:dyDescent="0.25">
      <c r="A16" s="1"/>
      <c r="B16" s="5" t="s">
        <v>8</v>
      </c>
      <c r="C16" s="5">
        <v>484</v>
      </c>
      <c r="D16" s="5">
        <f>ROUND(C16/10.764,2)</f>
        <v>44.96</v>
      </c>
      <c r="E16" s="5">
        <v>8500</v>
      </c>
      <c r="F16" s="6">
        <f>E16*D16</f>
        <v>382160</v>
      </c>
    </row>
    <row r="17" spans="1:10" x14ac:dyDescent="0.25">
      <c r="A17" s="2"/>
      <c r="B17" s="5" t="s">
        <v>10</v>
      </c>
      <c r="C17" s="5">
        <v>204</v>
      </c>
      <c r="D17" s="5">
        <f t="shared" ref="D17:D18" si="0">ROUND(C17/10.764,2)</f>
        <v>18.95</v>
      </c>
      <c r="E17" s="5">
        <v>4000</v>
      </c>
      <c r="F17" s="6">
        <f t="shared" ref="F17:F18" si="1">E17*D17</f>
        <v>75800</v>
      </c>
    </row>
    <row r="18" spans="1:10" x14ac:dyDescent="0.25">
      <c r="B18" s="5" t="s">
        <v>11</v>
      </c>
      <c r="C18" s="5">
        <v>120</v>
      </c>
      <c r="D18" s="5">
        <f t="shared" si="0"/>
        <v>11.15</v>
      </c>
      <c r="E18" s="5">
        <v>8000</v>
      </c>
      <c r="F18" s="6">
        <f t="shared" si="1"/>
        <v>89200</v>
      </c>
    </row>
    <row r="19" spans="1:10" x14ac:dyDescent="0.25">
      <c r="B19" s="26" t="s">
        <v>19</v>
      </c>
      <c r="C19" s="26"/>
      <c r="D19" s="26"/>
      <c r="E19" s="26"/>
      <c r="F19" s="14">
        <f>SUM(F16:F18)</f>
        <v>547160</v>
      </c>
    </row>
    <row r="20" spans="1:10" x14ac:dyDescent="0.25">
      <c r="B20" s="26" t="s">
        <v>15</v>
      </c>
      <c r="C20" s="26"/>
      <c r="D20" s="26"/>
      <c r="E20" s="26"/>
      <c r="F20" s="15">
        <v>1000000</v>
      </c>
    </row>
    <row r="21" spans="1:10" x14ac:dyDescent="0.25">
      <c r="B21" s="5"/>
      <c r="C21" s="5"/>
      <c r="D21" s="5"/>
      <c r="E21" s="16" t="s">
        <v>14</v>
      </c>
      <c r="F21" s="14">
        <f>F20+F19</f>
        <v>1547160</v>
      </c>
      <c r="J21" s="2"/>
    </row>
    <row r="22" spans="1:10" x14ac:dyDescent="0.25">
      <c r="B22" s="5"/>
      <c r="C22" s="5"/>
      <c r="D22" s="17"/>
      <c r="E22" s="5" t="s">
        <v>3</v>
      </c>
      <c r="F22" s="18">
        <v>254</v>
      </c>
      <c r="J22" s="2"/>
    </row>
    <row r="23" spans="1:10" x14ac:dyDescent="0.25">
      <c r="B23" s="5"/>
      <c r="C23" s="5"/>
      <c r="D23" s="5"/>
      <c r="E23" s="5" t="s">
        <v>4</v>
      </c>
      <c r="F23" s="19">
        <v>363</v>
      </c>
    </row>
    <row r="24" spans="1:10" x14ac:dyDescent="0.25">
      <c r="B24" s="5"/>
      <c r="C24" s="5"/>
      <c r="D24" s="25" t="s">
        <v>6</v>
      </c>
      <c r="E24" s="25"/>
      <c r="F24" s="15">
        <f>F21*F23/F22</f>
        <v>2211098.7401574804</v>
      </c>
    </row>
    <row r="25" spans="1:10" x14ac:dyDescent="0.25">
      <c r="B25" s="5"/>
      <c r="C25" s="5"/>
      <c r="D25" s="5"/>
      <c r="E25" s="5"/>
      <c r="F25" s="7">
        <f>ROUND(F24,0)</f>
        <v>2211099</v>
      </c>
    </row>
    <row r="26" spans="1:10" x14ac:dyDescent="0.25">
      <c r="B26" s="5"/>
      <c r="C26" s="5"/>
      <c r="D26" s="5"/>
      <c r="E26" s="5"/>
      <c r="F26" s="5"/>
    </row>
    <row r="29" spans="1:10" x14ac:dyDescent="0.25">
      <c r="J29">
        <f>32.91+37.7</f>
        <v>70.61</v>
      </c>
    </row>
  </sheetData>
  <mergeCells count="8">
    <mergeCell ref="A4:B4"/>
    <mergeCell ref="A5:B5"/>
    <mergeCell ref="C5:E5"/>
    <mergeCell ref="B11:C11"/>
    <mergeCell ref="D24:E24"/>
    <mergeCell ref="B19:E19"/>
    <mergeCell ref="B20:E20"/>
    <mergeCell ref="B13:F1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07D32-EB64-474B-BF50-C744BBF54310}">
  <dimension ref="A1"/>
  <sheetViews>
    <sheetView topLeftCell="A13" workbookViewId="0">
      <selection activeCell="C21" sqref="C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9" workbookViewId="0">
      <selection activeCell="L50" sqref="L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workbookViewId="0">
      <selection activeCell="K31" sqref="K31"/>
    </sheetView>
  </sheetViews>
  <sheetFormatPr defaultRowHeight="15" x14ac:dyDescent="0.25"/>
  <sheetData>
    <row r="2" spans="2:2" x14ac:dyDescent="0.25">
      <c r="B2" s="8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39:W59"/>
  <sheetViews>
    <sheetView topLeftCell="A25" workbookViewId="0">
      <selection activeCell="A45" sqref="A45"/>
    </sheetView>
  </sheetViews>
  <sheetFormatPr defaultRowHeight="15" x14ac:dyDescent="0.25"/>
  <cols>
    <col min="11" max="11" width="19.140625" bestFit="1" customWidth="1"/>
  </cols>
  <sheetData>
    <row r="39" spans="23:23" x14ac:dyDescent="0.25">
      <c r="W39">
        <f>40*100</f>
        <v>4000</v>
      </c>
    </row>
    <row r="51" spans="11:14" x14ac:dyDescent="0.25">
      <c r="K51" s="5"/>
      <c r="L51" s="5"/>
      <c r="M51" s="5"/>
      <c r="N51" s="6"/>
    </row>
    <row r="52" spans="11:14" x14ac:dyDescent="0.25">
      <c r="K52" s="5"/>
      <c r="L52" s="5"/>
      <c r="M52" s="5"/>
      <c r="N52" s="6"/>
    </row>
    <row r="53" spans="11:14" x14ac:dyDescent="0.25">
      <c r="K53" s="5"/>
      <c r="L53" s="5"/>
      <c r="M53" s="5"/>
      <c r="N53" s="6"/>
    </row>
    <row r="54" spans="11:14" x14ac:dyDescent="0.25">
      <c r="K54" s="5"/>
      <c r="L54" s="5"/>
      <c r="M54" s="5"/>
      <c r="N54" s="6"/>
    </row>
    <row r="55" spans="11:14" x14ac:dyDescent="0.25">
      <c r="K55" s="5"/>
      <c r="L55" s="5"/>
      <c r="M55" s="5"/>
      <c r="N55" s="6"/>
    </row>
    <row r="56" spans="11:14" x14ac:dyDescent="0.25">
      <c r="K56" s="5"/>
      <c r="L56" s="5"/>
      <c r="M56" s="5"/>
      <c r="N56" s="6"/>
    </row>
    <row r="57" spans="11:14" x14ac:dyDescent="0.25">
      <c r="K57" s="5"/>
      <c r="L57" s="5"/>
      <c r="M57" s="5"/>
      <c r="N57" s="6"/>
    </row>
    <row r="58" spans="11:14" x14ac:dyDescent="0.25">
      <c r="K58" s="5"/>
      <c r="L58" s="5"/>
      <c r="M58" s="5"/>
      <c r="N58" s="6"/>
    </row>
    <row r="59" spans="11:14" x14ac:dyDescent="0.25">
      <c r="K59" s="27"/>
      <c r="L59" s="28"/>
      <c r="M59" s="29"/>
      <c r="N59" s="7"/>
    </row>
  </sheetData>
  <mergeCells count="1">
    <mergeCell ref="K59:M5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3015-817D-463B-9EF8-F2CFA3FC6D35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Value</vt:lpstr>
      <vt:lpstr>RR 2001</vt:lpstr>
      <vt:lpstr>RR 2015-16</vt:lpstr>
      <vt:lpstr>RR 2024-25</vt:lpstr>
      <vt:lpstr>Area page</vt:lpstr>
      <vt:lpstr>CII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2024-09-20T10:23:26Z</dcterms:modified>
</cp:coreProperties>
</file>