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F4" l="1"/>
  <c r="C4"/>
  <c r="F3"/>
  <c r="C3"/>
  <c r="C7"/>
  <c r="F7"/>
  <c r="F2"/>
  <c r="C2"/>
  <c r="F6"/>
  <c r="C6"/>
  <c r="F5"/>
  <c r="C5"/>
  <c r="C10"/>
  <c r="D10" s="1"/>
  <c r="F10"/>
  <c r="C9"/>
  <c r="D9" s="1"/>
  <c r="H9" s="1"/>
  <c r="F9"/>
  <c r="C8"/>
  <c r="D8" s="1"/>
  <c r="H8" s="1"/>
  <c r="F8"/>
  <c r="G10"/>
  <c r="G8"/>
  <c r="H10"/>
  <c r="G5" l="1"/>
  <c r="D5"/>
  <c r="H5" s="1"/>
  <c r="G2"/>
  <c r="D2"/>
  <c r="H2" s="1"/>
  <c r="D3"/>
  <c r="H3" s="1"/>
  <c r="G3"/>
  <c r="G7"/>
  <c r="D7"/>
  <c r="H7" s="1"/>
  <c r="G6"/>
  <c r="D6"/>
  <c r="H6" s="1"/>
  <c r="G4"/>
  <c r="D4"/>
  <c r="H4" s="1"/>
  <c r="G9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<sst xmlns="http://schemas.openxmlformats.org/spreadsheetml/2006/main" count="133" uniqueCount="100">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</sst>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23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4419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115956</xdr:colOff>
      <xdr:row>17</xdr:row>
      <xdr:rowOff>24847</xdr:rowOff>
    </xdr:from>
    <xdr:to>
      <xdr:col>18</xdr:col>
      <xdr:colOff>554106</xdr:colOff>
      <xdr:row>40</xdr:row>
      <xdr:rowOff>62947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4695" y="3263347"/>
          <a:ext cx="9631846" cy="4419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6" sqref="C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38935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36900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36900</v>
      </c>
      <c r="D5" s="56" t="s">
        <v>61</v>
      </c>
      <c r="E5" s="57">
        <f>ROUND(C5/10.764,0)</f>
        <v>3428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0.16</v>
      </c>
      <c r="D8" s="98">
        <f>1-C8</f>
        <v>0.84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20328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33028</v>
      </c>
      <c r="D10" s="56" t="s">
        <v>61</v>
      </c>
      <c r="E10" s="57">
        <f>ROUND(C10/10.764,0)</f>
        <v>3068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16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44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1138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3491384</v>
      </c>
      <c r="D17" s="71"/>
      <c r="E17" s="71">
        <f>C16*2000</f>
        <v>2276000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16</v>
      </c>
      <c r="D7" s="24"/>
      <c r="F7" s="74"/>
      <c r="G7" s="74"/>
    </row>
    <row r="8" spans="1:9">
      <c r="A8" s="15" t="s">
        <v>18</v>
      </c>
      <c r="B8" s="23"/>
      <c r="C8" s="24">
        <f>C9-C7</f>
        <v>44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24</v>
      </c>
      <c r="D10" s="24"/>
      <c r="F10" s="74"/>
      <c r="G10" s="74"/>
    </row>
    <row r="11" spans="1:9">
      <c r="A11" s="15"/>
      <c r="B11" s="25"/>
      <c r="C11" s="26">
        <f>C10%</f>
        <v>0.24</v>
      </c>
      <c r="D11" s="26"/>
      <c r="F11" s="74"/>
      <c r="G11" s="74"/>
    </row>
    <row r="12" spans="1:9">
      <c r="A12" s="15" t="s">
        <v>21</v>
      </c>
      <c r="B12" s="18"/>
      <c r="C12" s="19">
        <f>C6*C11</f>
        <v>480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1520</v>
      </c>
      <c r="D13" s="22"/>
      <c r="F13" s="74"/>
      <c r="G13" s="74"/>
    </row>
    <row r="14" spans="1:9">
      <c r="A14" s="15" t="s">
        <v>15</v>
      </c>
      <c r="B14" s="18"/>
      <c r="C14" s="19">
        <f>C5</f>
        <v>3300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4820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1138</v>
      </c>
      <c r="D18" s="72"/>
      <c r="E18" s="73"/>
      <c r="F18" s="74"/>
      <c r="G18" s="74"/>
    </row>
    <row r="19" spans="1:7">
      <c r="A19" s="15"/>
      <c r="B19" s="6"/>
      <c r="C19" s="29">
        <f>C18*C16</f>
        <v>5485160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4689811.8</v>
      </c>
      <c r="C20" s="30">
        <f>C19*95%</f>
        <v>5210902</v>
      </c>
      <c r="D20" s="74" t="s">
        <v>24</v>
      </c>
      <c r="E20" s="30">
        <f>C20*90%</f>
        <v>4689811.8</v>
      </c>
      <c r="F20" s="74" t="s">
        <v>24</v>
      </c>
      <c r="G20" s="74"/>
    </row>
    <row r="21" spans="1:7">
      <c r="A21" s="15"/>
      <c r="C21" s="30">
        <f>C19*80%</f>
        <v>4388128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2276000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11427.416666666666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4" sqref="R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1179.1666666666667</v>
      </c>
      <c r="C2" s="4">
        <f t="shared" ref="C2:C7" si="2">B2*1.2</f>
        <v>1415</v>
      </c>
      <c r="D2" s="4">
        <f t="shared" ref="D2:D7" si="3">C2*1.2</f>
        <v>1698</v>
      </c>
      <c r="E2" s="5">
        <f t="shared" ref="E2:E7" si="4">R2</f>
        <v>7783000</v>
      </c>
      <c r="F2" s="4">
        <f t="shared" ref="F2:F7" si="5">ROUND((E2/B2),0)</f>
        <v>6600</v>
      </c>
      <c r="G2" s="4">
        <f t="shared" ref="G2:G7" si="6">ROUND((E2/C2),0)</f>
        <v>5500</v>
      </c>
      <c r="H2" s="4">
        <f t="shared" ref="H2:H7" si="7">ROUND((E2/D2),0)</f>
        <v>4584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1415</v>
      </c>
      <c r="Q2" s="71">
        <f t="shared" ref="Q2:Q7" si="10">P2/1.2</f>
        <v>1179.1666666666667</v>
      </c>
      <c r="R2" s="2">
        <v>7783000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868.05555555555566</v>
      </c>
      <c r="C3" s="4">
        <f t="shared" si="2"/>
        <v>1041.6666666666667</v>
      </c>
      <c r="D3" s="4">
        <f t="shared" si="3"/>
        <v>1250</v>
      </c>
      <c r="E3" s="5">
        <f t="shared" si="4"/>
        <v>5500000</v>
      </c>
      <c r="F3" s="4">
        <f t="shared" si="5"/>
        <v>6336</v>
      </c>
      <c r="G3" s="4">
        <f t="shared" si="6"/>
        <v>5280</v>
      </c>
      <c r="H3" s="4">
        <f t="shared" si="7"/>
        <v>4400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1250</v>
      </c>
      <c r="P3" s="71">
        <f t="shared" ref="P3:P4" si="11">O3/1.2</f>
        <v>1041.6666666666667</v>
      </c>
      <c r="Q3" s="71">
        <f t="shared" si="10"/>
        <v>868.05555555555566</v>
      </c>
      <c r="R3" s="2">
        <v>5500000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720</v>
      </c>
      <c r="C4" s="4">
        <f t="shared" si="2"/>
        <v>864</v>
      </c>
      <c r="D4" s="4">
        <f t="shared" si="3"/>
        <v>1036.8</v>
      </c>
      <c r="E4" s="5">
        <f t="shared" si="4"/>
        <v>0</v>
      </c>
      <c r="F4" s="4">
        <f t="shared" si="5"/>
        <v>0</v>
      </c>
      <c r="G4" s="4">
        <f t="shared" si="6"/>
        <v>0</v>
      </c>
      <c r="H4" s="4">
        <f t="shared" si="7"/>
        <v>0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v>720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" si="12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8:A10" si="13">N8</f>
        <v>0</v>
      </c>
      <c r="B8" s="4">
        <f t="shared" ref="B8:B10" si="14">Q8</f>
        <v>0</v>
      </c>
      <c r="C8" s="4">
        <f t="shared" ref="C8:C10" si="15">B8*1.2</f>
        <v>0</v>
      </c>
      <c r="D8" s="4">
        <f t="shared" ref="D8:D10" si="16">C8*1.2</f>
        <v>0</v>
      </c>
      <c r="E8" s="5">
        <f t="shared" ref="E8:E10" si="17">R8</f>
        <v>0</v>
      </c>
      <c r="F8" s="4" t="e">
        <f t="shared" ref="F8:F10" si="18">ROUND((E8/B8),0)</f>
        <v>#DIV/0!</v>
      </c>
      <c r="G8" s="4" t="e">
        <f t="shared" ref="G8:G10" si="19">ROUND((E8/C8),0)</f>
        <v>#DIV/0!</v>
      </c>
      <c r="H8" s="4" t="e">
        <f t="shared" ref="H8:H10" si="20">ROUND((E8/D8),0)</f>
        <v>#DIV/0!</v>
      </c>
      <c r="I8" s="4">
        <f t="shared" ref="I8:I10" si="21">T8</f>
        <v>0</v>
      </c>
      <c r="J8" s="4">
        <f t="shared" ref="J8:J10" si="22">U8</f>
        <v>0</v>
      </c>
      <c r="K8" s="71"/>
      <c r="L8" s="71"/>
      <c r="M8" s="71"/>
      <c r="N8" s="71"/>
      <c r="O8" s="71">
        <v>0</v>
      </c>
      <c r="P8" s="71">
        <f t="shared" ref="P8" si="23">O8/1.2</f>
        <v>0</v>
      </c>
      <c r="Q8" s="71">
        <f t="shared" ref="Q8:Q10" si="24">P8/1.2</f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6"/>
        <v>0</v>
      </c>
      <c r="E9" s="5">
        <f t="shared" si="17"/>
        <v>0</v>
      </c>
      <c r="F9" s="4" t="e">
        <f t="shared" si="18"/>
        <v>#DIV/0!</v>
      </c>
      <c r="G9" s="4" t="e">
        <f t="shared" si="19"/>
        <v>#DIV/0!</v>
      </c>
      <c r="H9" s="4" t="e">
        <f t="shared" si="20"/>
        <v>#DIV/0!</v>
      </c>
      <c r="I9" s="4">
        <f t="shared" si="21"/>
        <v>0</v>
      </c>
      <c r="J9" s="4">
        <f t="shared" si="22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4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4"/>
        <v>0</v>
      </c>
      <c r="R10" s="2">
        <v>0</v>
      </c>
      <c r="S10" s="2"/>
    </row>
    <row r="11" spans="1:35" ht="16.5">
      <c r="A11" s="4">
        <f t="shared" ref="A11:A13" si="25">N11</f>
        <v>0</v>
      </c>
      <c r="B11" s="4">
        <f t="shared" ref="B11:B13" si="26">Q11</f>
        <v>0</v>
      </c>
      <c r="C11" s="4">
        <f t="shared" ref="C11:C13" si="27">B11*1.2</f>
        <v>0</v>
      </c>
      <c r="D11" s="4">
        <f t="shared" ref="D11:D13" si="28">C11*1.2</f>
        <v>0</v>
      </c>
      <c r="E11" s="5">
        <f t="shared" ref="E11:E13" si="29">R11</f>
        <v>0</v>
      </c>
      <c r="F11" s="4" t="e">
        <f t="shared" ref="F11:F13" si="30">ROUND((E11/B11),0)</f>
        <v>#DIV/0!</v>
      </c>
      <c r="G11" s="4" t="e">
        <f t="shared" ref="G11:G13" si="31">ROUND((E11/C11),0)</f>
        <v>#DIV/0!</v>
      </c>
      <c r="H11" s="4" t="e">
        <f t="shared" ref="H11:H13" si="32">ROUND((E11/D11),0)</f>
        <v>#DIV/0!</v>
      </c>
      <c r="I11" s="4">
        <f t="shared" ref="I11:I13" si="33">T11</f>
        <v>0</v>
      </c>
      <c r="J11" s="4">
        <f t="shared" ref="J11:J13" si="34">U11</f>
        <v>0</v>
      </c>
      <c r="K11" s="71"/>
      <c r="L11" s="71"/>
      <c r="M11" s="71"/>
      <c r="N11" s="71"/>
      <c r="O11" s="71">
        <v>0</v>
      </c>
      <c r="P11" s="71">
        <f t="shared" ref="P11" si="35">O11/1.2</f>
        <v>0</v>
      </c>
      <c r="Q11" s="71">
        <f t="shared" ref="Q11:Q13" si="36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5"/>
        <v>0</v>
      </c>
      <c r="B12" s="4">
        <f t="shared" si="26"/>
        <v>0</v>
      </c>
      <c r="C12" s="4">
        <f t="shared" si="27"/>
        <v>0</v>
      </c>
      <c r="D12" s="4">
        <f t="shared" si="28"/>
        <v>0</v>
      </c>
      <c r="E12" s="5">
        <f t="shared" si="29"/>
        <v>0</v>
      </c>
      <c r="F12" s="4" t="e">
        <f t="shared" si="30"/>
        <v>#DIV/0!</v>
      </c>
      <c r="G12" s="4" t="e">
        <f t="shared" si="31"/>
        <v>#DIV/0!</v>
      </c>
      <c r="H12" s="4" t="e">
        <f t="shared" si="32"/>
        <v>#DIV/0!</v>
      </c>
      <c r="I12" s="4">
        <f t="shared" si="33"/>
        <v>0</v>
      </c>
      <c r="J12" s="4">
        <f t="shared" si="34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6"/>
        <v>0</v>
      </c>
      <c r="R12" s="2">
        <v>0</v>
      </c>
      <c r="S12" s="2"/>
      <c r="V12" s="68"/>
    </row>
    <row r="13" spans="1:35">
      <c r="A13" s="4">
        <f t="shared" si="25"/>
        <v>0</v>
      </c>
      <c r="B13" s="4">
        <f t="shared" si="26"/>
        <v>0</v>
      </c>
      <c r="C13" s="4">
        <f t="shared" si="27"/>
        <v>0</v>
      </c>
      <c r="D13" s="4">
        <f t="shared" si="28"/>
        <v>0</v>
      </c>
      <c r="E13" s="5">
        <f t="shared" si="29"/>
        <v>0</v>
      </c>
      <c r="F13" s="4" t="e">
        <f t="shared" si="30"/>
        <v>#DIV/0!</v>
      </c>
      <c r="G13" s="4" t="e">
        <f t="shared" si="31"/>
        <v>#DIV/0!</v>
      </c>
      <c r="H13" s="4" t="e">
        <f t="shared" si="32"/>
        <v>#DIV/0!</v>
      </c>
      <c r="I13" s="4">
        <f t="shared" si="33"/>
        <v>0</v>
      </c>
      <c r="J13" s="4">
        <f t="shared" si="34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6"/>
        <v>0</v>
      </c>
      <c r="R13" s="2">
        <v>0</v>
      </c>
      <c r="S13" s="2"/>
    </row>
    <row r="14" spans="1:35">
      <c r="A14" s="4">
        <f t="shared" ref="A14:A15" si="37">N14</f>
        <v>0</v>
      </c>
      <c r="B14" s="4">
        <f t="shared" ref="B14:B15" si="38">Q14</f>
        <v>0</v>
      </c>
      <c r="C14" s="4">
        <f t="shared" ref="C14:C15" si="39">B14*1.2</f>
        <v>0</v>
      </c>
      <c r="D14" s="4">
        <f t="shared" ref="D14:D15" si="40">C14*1.2</f>
        <v>0</v>
      </c>
      <c r="E14" s="5">
        <f t="shared" ref="E14:E15" si="41">R14</f>
        <v>0</v>
      </c>
      <c r="F14" s="4" t="e">
        <f t="shared" ref="F14:F15" si="42">ROUND((E14/B14),0)</f>
        <v>#DIV/0!</v>
      </c>
      <c r="G14" s="4" t="e">
        <f t="shared" ref="G14:G15" si="43">ROUND((E14/C14),0)</f>
        <v>#DIV/0!</v>
      </c>
      <c r="H14" s="4" t="e">
        <f t="shared" ref="H14:H15" si="44">ROUND((E14/D14),0)</f>
        <v>#DIV/0!</v>
      </c>
      <c r="I14" s="4">
        <f t="shared" ref="I14:I15" si="45">T14</f>
        <v>0</v>
      </c>
      <c r="J14" s="4">
        <f t="shared" ref="J14:J15" si="46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7">P14/1.2</f>
        <v>0</v>
      </c>
      <c r="R14" s="2">
        <v>0</v>
      </c>
      <c r="S14" s="2"/>
    </row>
    <row r="15" spans="1:35">
      <c r="A15" s="4">
        <f t="shared" si="37"/>
        <v>0</v>
      </c>
      <c r="B15" s="4">
        <f t="shared" si="38"/>
        <v>0</v>
      </c>
      <c r="C15" s="4">
        <f t="shared" si="39"/>
        <v>0</v>
      </c>
      <c r="D15" s="4">
        <f t="shared" si="40"/>
        <v>0</v>
      </c>
      <c r="E15" s="5">
        <f t="shared" si="41"/>
        <v>0</v>
      </c>
      <c r="F15" s="4" t="e">
        <f t="shared" si="42"/>
        <v>#DIV/0!</v>
      </c>
      <c r="G15" s="4" t="e">
        <f t="shared" si="43"/>
        <v>#DIV/0!</v>
      </c>
      <c r="H15" s="4" t="e">
        <f t="shared" si="44"/>
        <v>#DIV/0!</v>
      </c>
      <c r="I15" s="4">
        <f t="shared" si="45"/>
        <v>0</v>
      </c>
      <c r="J15" s="4">
        <f t="shared" si="46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7"/>
        <v>0</v>
      </c>
      <c r="R15" s="2">
        <v>0</v>
      </c>
      <c r="S15" s="2"/>
    </row>
    <row r="16" spans="1:35">
      <c r="A16" s="4">
        <f t="shared" ref="A16:A19" si="48">N16</f>
        <v>0</v>
      </c>
      <c r="B16" s="4">
        <f t="shared" ref="B16:B19" si="49">Q16</f>
        <v>0</v>
      </c>
      <c r="C16" s="4">
        <f t="shared" ref="C16:C19" si="50">B16*1.2</f>
        <v>0</v>
      </c>
      <c r="D16" s="4">
        <f t="shared" ref="D16:D19" si="51">C16*1.2</f>
        <v>0</v>
      </c>
      <c r="E16" s="5">
        <f t="shared" ref="E16:E19" si="52">R16</f>
        <v>0</v>
      </c>
      <c r="F16" s="4" t="e">
        <f t="shared" ref="F16:F19" si="53">ROUND((E16/B16),0)</f>
        <v>#DIV/0!</v>
      </c>
      <c r="G16" s="4" t="e">
        <f t="shared" ref="G16:G19" si="54">ROUND((E16/C16),0)</f>
        <v>#DIV/0!</v>
      </c>
      <c r="H16" s="4" t="e">
        <f t="shared" ref="H16:H19" si="55">ROUND((E16/D16),0)</f>
        <v>#DIV/0!</v>
      </c>
      <c r="I16" s="4">
        <f t="shared" ref="I16:J19" si="56">T16</f>
        <v>0</v>
      </c>
      <c r="J16" s="4">
        <f t="shared" si="56"/>
        <v>0</v>
      </c>
      <c r="O16">
        <v>0</v>
      </c>
      <c r="P16">
        <f t="shared" ref="P16:P17" si="57">O16/1.2</f>
        <v>0</v>
      </c>
      <c r="Q16">
        <f t="shared" ref="Q16:Q18" si="58">P16/1.2</f>
        <v>0</v>
      </c>
      <c r="R16" s="2">
        <v>0</v>
      </c>
      <c r="S16" s="2"/>
    </row>
    <row r="17" spans="1:19">
      <c r="A17" s="4">
        <f t="shared" si="48"/>
        <v>0</v>
      </c>
      <c r="B17" s="4">
        <f t="shared" si="49"/>
        <v>0</v>
      </c>
      <c r="C17" s="4">
        <f t="shared" si="50"/>
        <v>0</v>
      </c>
      <c r="D17" s="4">
        <f t="shared" si="51"/>
        <v>0</v>
      </c>
      <c r="E17" s="5">
        <f t="shared" si="52"/>
        <v>0</v>
      </c>
      <c r="F17" s="4" t="e">
        <f t="shared" si="53"/>
        <v>#DIV/0!</v>
      </c>
      <c r="G17" s="4" t="e">
        <f t="shared" si="54"/>
        <v>#DIV/0!</v>
      </c>
      <c r="H17" s="4" t="e">
        <f t="shared" si="55"/>
        <v>#DIV/0!</v>
      </c>
      <c r="I17" s="4">
        <f t="shared" si="56"/>
        <v>0</v>
      </c>
      <c r="J17" s="4">
        <f t="shared" si="56"/>
        <v>0</v>
      </c>
      <c r="O17">
        <v>0</v>
      </c>
      <c r="P17">
        <f t="shared" si="57"/>
        <v>0</v>
      </c>
      <c r="Q17">
        <f t="shared" si="58"/>
        <v>0</v>
      </c>
      <c r="R17" s="2">
        <v>0</v>
      </c>
      <c r="S17" s="2"/>
    </row>
    <row r="18" spans="1:19">
      <c r="A18" s="4">
        <f t="shared" si="48"/>
        <v>0</v>
      </c>
      <c r="B18" s="4">
        <f t="shared" si="49"/>
        <v>0</v>
      </c>
      <c r="C18" s="4">
        <f t="shared" si="50"/>
        <v>0</v>
      </c>
      <c r="D18" s="4">
        <f t="shared" si="51"/>
        <v>0</v>
      </c>
      <c r="E18" s="5">
        <f t="shared" si="52"/>
        <v>0</v>
      </c>
      <c r="F18" s="4" t="e">
        <f t="shared" si="53"/>
        <v>#DIV/0!</v>
      </c>
      <c r="G18" s="4" t="e">
        <f t="shared" si="54"/>
        <v>#DIV/0!</v>
      </c>
      <c r="H18" s="4" t="e">
        <f t="shared" si="55"/>
        <v>#DIV/0!</v>
      </c>
      <c r="I18" s="4">
        <f t="shared" si="56"/>
        <v>0</v>
      </c>
      <c r="J18" s="4">
        <f t="shared" si="56"/>
        <v>0</v>
      </c>
      <c r="O18">
        <v>0</v>
      </c>
      <c r="P18">
        <f>O18/1.2</f>
        <v>0</v>
      </c>
      <c r="Q18">
        <f t="shared" si="58"/>
        <v>0</v>
      </c>
      <c r="R18" s="2">
        <v>0</v>
      </c>
      <c r="S18" s="2"/>
    </row>
    <row r="19" spans="1:19">
      <c r="A19" s="4">
        <f t="shared" si="48"/>
        <v>0</v>
      </c>
      <c r="B19" s="4">
        <f t="shared" si="49"/>
        <v>0</v>
      </c>
      <c r="C19" s="4">
        <f t="shared" si="50"/>
        <v>0</v>
      </c>
      <c r="D19" s="4">
        <f t="shared" si="51"/>
        <v>0</v>
      </c>
      <c r="E19" s="5">
        <f t="shared" si="52"/>
        <v>0</v>
      </c>
      <c r="F19" s="4" t="e">
        <f t="shared" si="53"/>
        <v>#DIV/0!</v>
      </c>
      <c r="G19" s="4" t="e">
        <f t="shared" si="54"/>
        <v>#DIV/0!</v>
      </c>
      <c r="H19" s="4" t="e">
        <f t="shared" si="55"/>
        <v>#DIV/0!</v>
      </c>
      <c r="I19" s="4">
        <f t="shared" si="56"/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topLeftCell="A10" workbookViewId="0">
      <selection activeCell="F4" sqref="F4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D17" workbookViewId="0">
      <selection activeCell="J21" sqref="J2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2024-08-10T05:58:00Z</dcterms:modified>
</cp:coreProperties>
</file>